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nsejoparatransparencia-my.sharepoint.com/personal/pbrandi_cplt_cl/Documents/Datos adjuntos/Bases de Datos/Área de Fiscalización Aplicada/2024/FE Transparencia en Estudios e Investigaciones/"/>
    </mc:Choice>
  </mc:AlternateContent>
  <xr:revisionPtr revIDLastSave="1" documentId="13_ncr:1_{1FD0F268-3C3E-431B-BF55-288C9633CF5A}" xr6:coauthVersionLast="47" xr6:coauthVersionMax="47" xr10:uidLastSave="{11BA1BEC-0A77-47F1-B475-6C893C4386EC}"/>
  <bookViews>
    <workbookView xWindow="-120" yWindow="-120" windowWidth="29040" windowHeight="15720" xr2:uid="{06B21643-D161-4AA8-B652-73C567E092A0}"/>
  </bookViews>
  <sheets>
    <sheet name="SAI1" sheetId="2" r:id="rId1"/>
    <sheet name="SAI2 y 3 (Muestra)" sheetId="1" r:id="rId2"/>
    <sheet name="DiccionarioVariables" sheetId="8" r:id="rId3"/>
  </sheets>
  <definedNames>
    <definedName name="_xlnm._FilterDatabase" localSheetId="0" hidden="1">'SAI1'!$A$1:$DN$432</definedName>
    <definedName name="_xlnm._FilterDatabase" localSheetId="1" hidden="1">'SAI2 y 3 (Muestra)'!$A$1:$DG$50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2" i="2" l="1"/>
  <c r="Q431" i="2"/>
  <c r="Q430" i="2"/>
  <c r="Q429" i="2"/>
  <c r="Q428" i="2"/>
  <c r="Q427" i="2"/>
  <c r="Q426" i="2"/>
  <c r="Q425" i="2"/>
  <c r="Q424" i="2"/>
  <c r="Q423" i="2"/>
  <c r="E423" i="2"/>
  <c r="Q422" i="2"/>
  <c r="Q421" i="2"/>
  <c r="Q420" i="2"/>
  <c r="Q419" i="2"/>
  <c r="Q418" i="2"/>
  <c r="Q417" i="2"/>
  <c r="Q416" i="2"/>
  <c r="Q415" i="2"/>
  <c r="Q414" i="2"/>
  <c r="Q413" i="2"/>
  <c r="Q412" i="2"/>
  <c r="Q411" i="2"/>
  <c r="Q410" i="2"/>
  <c r="Q409" i="2"/>
  <c r="Q408" i="2"/>
  <c r="Q407" i="2"/>
  <c r="Q406" i="2"/>
  <c r="E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71" i="2"/>
  <c r="Q70" i="2"/>
  <c r="Q69" i="2"/>
  <c r="Q68" i="2"/>
  <c r="Q67" i="2"/>
  <c r="Q66"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65" i="2"/>
  <c r="Q276" i="2"/>
  <c r="Q275" i="2"/>
  <c r="Q274" i="2"/>
  <c r="Q273" i="2"/>
  <c r="Q272" i="2"/>
  <c r="Q271" i="2"/>
  <c r="Q270" i="2"/>
  <c r="Q269" i="2"/>
  <c r="Q268" i="2"/>
  <c r="Q267" i="2"/>
  <c r="Q266" i="2"/>
  <c r="Q64" i="2"/>
  <c r="Q6" i="2"/>
  <c r="Q63" i="2"/>
  <c r="Q62" i="2"/>
  <c r="Q61" i="2"/>
  <c r="Q60"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59" i="2"/>
  <c r="Q58" i="2"/>
  <c r="Q57" i="2"/>
  <c r="Q56" i="2"/>
  <c r="Q55" i="2"/>
  <c r="Q54" i="2"/>
  <c r="Q53" i="2"/>
  <c r="Q52" i="2"/>
  <c r="Q51" i="2"/>
  <c r="Q50" i="2"/>
  <c r="Q49" i="2"/>
  <c r="Q48" i="2"/>
  <c r="Q205" i="2"/>
  <c r="Q47" i="2"/>
  <c r="Q46" i="2"/>
  <c r="Q45" i="2"/>
  <c r="Q204" i="2"/>
  <c r="Q203" i="2"/>
  <c r="Q44" i="2"/>
  <c r="Q202" i="2"/>
  <c r="Q43" i="2"/>
  <c r="Q42" i="2"/>
  <c r="Q41" i="2"/>
  <c r="Q40" i="2"/>
  <c r="Q39" i="2"/>
  <c r="Q5" i="2"/>
  <c r="Q38" i="2"/>
  <c r="Q37" i="2"/>
  <c r="Q36" i="2"/>
  <c r="Q35" i="2"/>
  <c r="Q34" i="2"/>
  <c r="Q33"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32" i="2"/>
  <c r="Q31" i="2"/>
  <c r="Q167" i="2"/>
  <c r="Q166" i="2"/>
  <c r="Q165" i="2"/>
  <c r="Q164" i="2"/>
  <c r="Q163" i="2"/>
  <c r="Q162" i="2"/>
  <c r="Q161" i="2"/>
  <c r="Q160" i="2"/>
  <c r="Q159" i="2"/>
  <c r="Q158" i="2"/>
  <c r="Q157" i="2"/>
  <c r="Q156" i="2"/>
  <c r="Q155" i="2"/>
  <c r="Q154" i="2"/>
  <c r="Q153" i="2"/>
  <c r="Q152" i="2"/>
  <c r="Q3"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30" i="2"/>
  <c r="Q29" i="2"/>
  <c r="Q125" i="2"/>
  <c r="Q28" i="2"/>
  <c r="Q27" i="2"/>
  <c r="Q26"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25" i="2"/>
  <c r="Q24" i="2"/>
  <c r="Q89" i="2"/>
  <c r="Q23" i="2"/>
  <c r="Q88" i="2"/>
  <c r="Q87" i="2"/>
  <c r="Q86" i="2"/>
  <c r="Q85" i="2"/>
  <c r="Q22" i="2"/>
  <c r="Q21" i="2"/>
  <c r="Q20" i="2"/>
  <c r="Q84" i="2"/>
  <c r="Q83" i="2"/>
  <c r="Q19" i="2"/>
  <c r="Q18" i="2"/>
  <c r="Q82" i="2"/>
  <c r="Q4" i="2"/>
  <c r="Q17" i="2"/>
  <c r="Q16" i="2"/>
  <c r="Q15" i="2"/>
  <c r="Q14" i="2"/>
  <c r="Q81" i="2"/>
  <c r="Q80" i="2"/>
  <c r="Q79" i="2"/>
  <c r="Q13" i="2"/>
  <c r="Q12" i="2"/>
  <c r="Q11" i="2"/>
  <c r="Q10" i="2"/>
  <c r="Q2" i="2"/>
  <c r="Q9" i="2"/>
  <c r="Q8" i="2"/>
  <c r="Q78" i="2"/>
  <c r="Q7" i="2"/>
  <c r="Q77" i="2"/>
  <c r="Q76" i="2"/>
  <c r="Q75" i="2"/>
  <c r="Q74" i="2"/>
  <c r="Q73" i="2"/>
  <c r="Q72" i="2"/>
  <c r="CL21" i="1" l="1"/>
  <c r="CL45" i="1"/>
  <c r="CL23" i="1"/>
  <c r="CL42" i="1"/>
  <c r="CL4" i="1"/>
  <c r="CK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tc={93C40526-ECB5-4368-93F8-2EEE35605A42}</author>
    <author>tc={7053B15D-96F7-48C4-90BE-011A22BAC89A}</author>
    <author>tc={F2B79FC5-D14C-4ACA-8778-26E0020C229D}</author>
  </authors>
  <commentList>
    <comment ref="E57" authorId="0" shapeId="0" xr:uid="{93C40526-ECB5-4368-93F8-2EEE35605A42}">
      <text>
        <t>[Comentario encadenado]
Su versión de Excel le permite leer este comentario encadenado; sin embargo, las ediciones que se apliquen se quitarán si el archivo se abre en una versión más reciente de Excel. Más información: https://go.microsoft.com/fwlink/?linkid=870924
Comentario:
    850 UF es el valor total del estudio</t>
      </text>
    </comment>
    <comment ref="E406" authorId="1" shapeId="0" xr:uid="{7053B15D-96F7-48C4-90BE-011A22BAC89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SubPesca informó monto en UF: 1144.59 UF, se hizo el cambio con fecha 08/05/2023 cuyo valor de UF informado por el SII era de $32.338
</t>
      </text>
    </comment>
    <comment ref="E423" authorId="2" shapeId="0" xr:uid="{F2B79FC5-D14C-4ACA-8778-26E0020C229D}">
      <text>
        <t>[Comentario encadenado]
Su versión de Excel le permite leer este comentario encadenado; sin embargo, las ediciones que se apliquen se quitarán si el archivo se abre en una versión más reciente de Excel. Más información: https://go.microsoft.com/fwlink/?linkid=870924
Comentario:
    Subpesca inform´+o monto en UF: 200UF, se hizo el cambio con fecha 14/09/2023 cuyo valor de UF informado por SII era de $36.178</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tc={01C845B6-C79A-4801-A32D-35554CE82713}</author>
    <author>tc={1CFFACDD-4D79-4E99-B40A-51E15E32298E}</author>
    <author>tc={B3054625-3AEA-4BD1-9772-94634DF0B44F}</author>
    <author>tc={4A171BAB-A328-45E2-B7D3-2517778F8745}</author>
    <author>tc={F2F986D7-35EB-4F33-9CD0-C0767299ECEC}</author>
    <author>tc={0AC93D25-4E19-4510-9A19-216D3A7D76A8}</author>
    <author>tc={32811E05-92FB-477C-82BF-2D7CB264CAB2}</author>
    <author>tc={E2D8851A-EE0B-488B-9C14-CE0084088874}</author>
    <author>tc={CC42E30C-2F8B-444A-BBFC-00E0BD42FA08}</author>
    <author>tc={049804E3-C2F5-4D9B-9F51-4D02F33F24D4}</author>
    <author>tc={277A28A0-1231-40FD-BCF8-08441D7F2A80}</author>
    <author>tc={8DBC797A-AA1D-4564-A31E-CD1732816037}</author>
    <author>tc={740A85E8-28B1-483C-B0F2-4CF5108A32C1}</author>
  </authors>
  <commentList>
    <comment ref="CQ2" authorId="0" shapeId="0" xr:uid="{01C845B6-C79A-4801-A32D-35554CE82713}">
      <text>
        <t>[Comentario encadenado]
Su versión de Excel le permite leer este comentario encadenado; sin embargo, las ediciones que se apliquen se quitarán si el archivo se abre en una versión más reciente de Excel. Más información: https://go.microsoft.com/fwlink/?linkid=870924
Comentario:
    Memorándum N°3141, de fecha 24 de marzo de 2023, la Jefe de la División de Políticas y Estudios (S), ha solicitado que se gestione la contratación directa de estos servicios.</t>
      </text>
    </comment>
    <comment ref="CR9" authorId="1" shapeId="0" xr:uid="{1CFFACDD-4D79-4E99-B40A-51E15E32298E}">
      <text>
        <t>[Comentario encadenado]
Su versión de Excel le permite leer este comentario encadenado; sin embargo, las ediciones que se apliquen se quitarán si el archivo se abre en una versión más reciente de Excel. Más información: https://go.microsoft.com/fwlink/?linkid=870924
Comentario:
    Subtítulo 22, Ítem 11, Asignación 001 “Estudios e Investigaciones” de la Partida 08, Capítulo 
01, Programa 08, del Presupuesto de la Secretaría de Modernización del Estado de la Secretaría y 
Administración General del Ministerio de Hacienda, para el año 2023 (p. 64 del contrato).</t>
      </text>
    </comment>
    <comment ref="CJ23" authorId="2" shapeId="0" xr:uid="{B3054625-3AEA-4BD1-9772-94634DF0B44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virtud de lo establecido en el Artículo 63° del Decreto 250 del Ministerio de Hacienda, del año 2004, las adquisiciones entre 100 y 1.000 UTM, cuando se trate de bienes o servicios estándares de simple y objetiva especificación y se haya establecido así en las respectivas bases de licitación, podrán ser formalizadas mediante la emisión de una orden de compra y la aceptación de esta, por parte del proveedor </t>
      </text>
    </comment>
    <comment ref="CQ24" authorId="3" shapeId="0" xr:uid="{4A171BAB-A328-45E2-B7D3-2517778F8745}">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Memorándum N°0202/2023, de fecha 6 de septiembre de 2023, pero no se encuentra en TA ni en los documentos de mercado público.</t>
      </text>
    </comment>
    <comment ref="CQ25" authorId="4" shapeId="0" xr:uid="{F2F986D7-35EB-4F33-9CD0-C0767299ECEC}">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Memorándum N°087/2023, de 24 de abril de 2023 del Subdirector de SECOM, sobre las condiciones particulares del proveedor seleccionado.</t>
      </text>
    </comment>
    <comment ref="CQ26" authorId="5" shapeId="0" xr:uid="{0AC93D25-4E19-4510-9A19-216D3A7D76A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Memorándum N°44/2023, de 27 de febrero de 2022 del Subdirector de SECOM.</t>
      </text>
    </comment>
    <comment ref="CQ27" authorId="6" shapeId="0" xr:uid="{32811E05-92FB-477C-82BF-2D7CB264CAB2}">
      <text>
        <t>[Comentario encadenado]
Su versión de Excel le permite leer este comentario encadenado; sin embargo, las ediciones que se apliquen se quitarán si el archivo se abre en una versión más reciente de Excel. Más información: https://go.microsoft.com/fwlink/?linkid=870924
Comentario:
    Memorándum N°46/2023, de 27 de febrero de 2023, del Subdirector SECOM.</t>
      </text>
    </comment>
    <comment ref="CQ28" authorId="7" shapeId="0" xr:uid="{E2D8851A-EE0B-488B-9C14-CE008408887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Memorándum N°45/2023 de 27 de febrero de 2023, del Subdirector de SECOM.
</t>
      </text>
    </comment>
    <comment ref="CQ29" authorId="8" shapeId="0" xr:uid="{CC42E30C-2F8B-444A-BBFC-00E0BD42FA08}">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Memorándum N°032/2023, de 15 de febrero de 2023, en el que se solicita extensión del contrato de 30% (del contrato del estudio de la filo superior).</t>
      </text>
    </comment>
    <comment ref="CQ30" authorId="9" shapeId="0" xr:uid="{049804E3-C2F5-4D9B-9F51-4D02F33F24D4}">
      <text>
        <t>[Comentario encadenado]
Su versión de Excel le permite leer este comentario encadenado; sin embargo, las ediciones que se apliquen se quitarán si el archivo se abre en una versión más reciente de Excel. Más información: https://go.microsoft.com/fwlink/?linkid=870924
Comentario:
    Memorándum N°284/2022 del 28 de diciembre de 2022.</t>
      </text>
    </comment>
    <comment ref="CQ31" authorId="10" shapeId="0" xr:uid="{277A28A0-1231-40FD-BCF8-08441D7F2A80}">
      <text>
        <t>[Comentario encadenado]
Su versión de Excel le permite leer este comentario encadenado; sin embargo, las ediciones que se apliquen se quitarán si el archivo se abre en una versión más reciente de Excel. Más información: https://go.microsoft.com/fwlink/?linkid=870924
Comentario:
    Memorándum N°283/2022 del 28 de diciembre de 2022.</t>
      </text>
    </comment>
    <comment ref="CQ32" authorId="11" shapeId="0" xr:uid="{8DBC797A-AA1D-4564-A31E-CD1732816037}">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 Memorándum N°282/2022 de fecha 28 de diciembre de 2022, del Subdirector SECOM.</t>
      </text>
    </comment>
    <comment ref="CR47" authorId="12" shapeId="0" xr:uid="{740A85E8-28B1-483C-B0F2-4CF5108A32C1}">
      <text>
        <t>[Comentario encadenado]
Su versión de Excel le permite leer este comentario encadenado; sin embargo, las ediciones que se apliquen se quitarán si el archivo se abre en una versión más reciente de Excel. Más información: https://go.microsoft.com/fwlink/?linkid=870924
Comentario:
    Info en RE 2280, p. 16.</t>
      </text>
    </comment>
  </commentList>
</comments>
</file>

<file path=xl/sharedStrings.xml><?xml version="1.0" encoding="utf-8"?>
<sst xmlns="http://schemas.openxmlformats.org/spreadsheetml/2006/main" count="13115" uniqueCount="3171">
  <si>
    <t>Rol</t>
  </si>
  <si>
    <t>IDORPortal</t>
  </si>
  <si>
    <t>Institución</t>
  </si>
  <si>
    <t>Código de la solicitud</t>
  </si>
  <si>
    <t>Monto OC informado en SAI</t>
  </si>
  <si>
    <t>Razón social proveedor informado en SAI</t>
  </si>
  <si>
    <t>Tipo de compra informado</t>
  </si>
  <si>
    <t>Encontrada en planilla OC</t>
  </si>
  <si>
    <t>Tengo info de Mercado Público</t>
  </si>
  <si>
    <t>ID</t>
  </si>
  <si>
    <t>Código OC</t>
  </si>
  <si>
    <t>Tiene Código OC</t>
  </si>
  <si>
    <t>Link</t>
  </si>
  <si>
    <t>Nombre OC</t>
  </si>
  <si>
    <t>Nombre Estudio</t>
  </si>
  <si>
    <t>Tiene Nombre Estudio y/o Nombre OC</t>
  </si>
  <si>
    <t>Nombre Estudio o Nombre OC</t>
  </si>
  <si>
    <t>Descripcion/Obervaciones</t>
  </si>
  <si>
    <t>Tipo</t>
  </si>
  <si>
    <t>ProcedenciaOC</t>
  </si>
  <si>
    <t>EsTratoDirecto</t>
  </si>
  <si>
    <t>EsCompraAgil</t>
  </si>
  <si>
    <t>CodigoTipo</t>
  </si>
  <si>
    <t>CodigoAbreviadoTipoOC</t>
  </si>
  <si>
    <t>DescripcionTipoOC</t>
  </si>
  <si>
    <t>codigoEstado</t>
  </si>
  <si>
    <t>Estado</t>
  </si>
  <si>
    <t>codigoEstadoProveedor</t>
  </si>
  <si>
    <t>EstadoProveedor</t>
  </si>
  <si>
    <t>FechaCreacion</t>
  </si>
  <si>
    <t>FechaEnvio</t>
  </si>
  <si>
    <t>FechaSolicitudCancelacion</t>
  </si>
  <si>
    <t>fechaUltimaModificacion</t>
  </si>
  <si>
    <t>FechaAceptacion</t>
  </si>
  <si>
    <t>Año aceptación</t>
  </si>
  <si>
    <t>FechaCancelacion</t>
  </si>
  <si>
    <t>PromedioCalificacion</t>
  </si>
  <si>
    <t>CantidadEvaluacion</t>
  </si>
  <si>
    <t>MontoTotalOC</t>
  </si>
  <si>
    <t>TipoMonedaOC</t>
  </si>
  <si>
    <t>MontoTotalOC_PesosChilenos</t>
  </si>
  <si>
    <t>MontoTotalOC_PesosChilenos2</t>
  </si>
  <si>
    <t>Impuestos</t>
  </si>
  <si>
    <t>TipoImpuesto</t>
  </si>
  <si>
    <t>Descuentos</t>
  </si>
  <si>
    <t>Cargos</t>
  </si>
  <si>
    <t>TotalNetoOC</t>
  </si>
  <si>
    <t>CodigoUnidadCompra</t>
  </si>
  <si>
    <t>RutUnidadCompra</t>
  </si>
  <si>
    <t>UnidadCompra</t>
  </si>
  <si>
    <t>CodigoOrganismoPublico</t>
  </si>
  <si>
    <t>OrganismoPublico</t>
  </si>
  <si>
    <t>sector</t>
  </si>
  <si>
    <t>ActividadComprador</t>
  </si>
  <si>
    <t>CiudadUnidadCompra</t>
  </si>
  <si>
    <t>RegionUnidadCompra</t>
  </si>
  <si>
    <t>PaisUnidadCompra</t>
  </si>
  <si>
    <t>CodigoSucursal</t>
  </si>
  <si>
    <t>RutSucursal</t>
  </si>
  <si>
    <t>Sucursal</t>
  </si>
  <si>
    <t>CodigoProveedor</t>
  </si>
  <si>
    <t>NombreProveedor</t>
  </si>
  <si>
    <t>ActividadProveedor</t>
  </si>
  <si>
    <t>ComunaProveedor</t>
  </si>
  <si>
    <t>RegionProveedor</t>
  </si>
  <si>
    <t>PaisProveedor</t>
  </si>
  <si>
    <t>Financiamiento</t>
  </si>
  <si>
    <t>PorcentajeIva</t>
  </si>
  <si>
    <t>Pais</t>
  </si>
  <si>
    <t>TipoDespacho</t>
  </si>
  <si>
    <t>FormaPago</t>
  </si>
  <si>
    <t>CodigoLicitacion</t>
  </si>
  <si>
    <t>Codigo_ConvenioMarco</t>
  </si>
  <si>
    <t>IDItem</t>
  </si>
  <si>
    <t>codigoCategoria</t>
  </si>
  <si>
    <t>Categoria</t>
  </si>
  <si>
    <t>codigoProductoONU</t>
  </si>
  <si>
    <t>NombreroductoGenerico</t>
  </si>
  <si>
    <t>RubroN1</t>
  </si>
  <si>
    <t>RubroN2</t>
  </si>
  <si>
    <t>RubroN3</t>
  </si>
  <si>
    <t>EspecificacionComprador</t>
  </si>
  <si>
    <t>EspecificacionProveedor</t>
  </si>
  <si>
    <t>cantidad</t>
  </si>
  <si>
    <t>UnidadMedida</t>
  </si>
  <si>
    <t>monedaItem</t>
  </si>
  <si>
    <t>precioNeto</t>
  </si>
  <si>
    <t>totalCargos</t>
  </si>
  <si>
    <t>totalDescuentos</t>
  </si>
  <si>
    <t>totalImpuestos</t>
  </si>
  <si>
    <t>totalLineaNeto</t>
  </si>
  <si>
    <t>Forma de Pago</t>
  </si>
  <si>
    <t>Revisado</t>
  </si>
  <si>
    <t>Fecha de Revisión</t>
  </si>
  <si>
    <t>ID Licitación Pública</t>
  </si>
  <si>
    <t>Link Licitación</t>
  </si>
  <si>
    <t>Documento aprueba contratación</t>
  </si>
  <si>
    <t>Link al documento que aprueba contratación</t>
  </si>
  <si>
    <t>Plazo para la prestación de bienes o servicios</t>
  </si>
  <si>
    <t>Fecha de firma del contrato</t>
  </si>
  <si>
    <t>Fecha finalización de prestacion de servicios</t>
  </si>
  <si>
    <t>Ejecutado</t>
  </si>
  <si>
    <t>Finalizado a julio de 2024</t>
  </si>
  <si>
    <t>Incluye RE autoriza Trato Directo (si/no/no aplica)</t>
  </si>
  <si>
    <t>Link a RE que autoriza Trato Directo</t>
  </si>
  <si>
    <t>Incluye Informe autoriza especiales facultades del proveedor</t>
  </si>
  <si>
    <t>Subtítulo e Ítem presupuestario</t>
  </si>
  <si>
    <t>Subtítulo e Ítem presupuestario corresponde a foco de fiscalización</t>
  </si>
  <si>
    <t>Clasificación presupuestaria del subtítulo e ítem presupuestario</t>
  </si>
  <si>
    <t>Dónde se encontró Subtítulo e ítem presupuestario</t>
  </si>
  <si>
    <t>Tipo de estudio (cuali, cuanti; mixto, otro)</t>
  </si>
  <si>
    <t>Objetivo del estudio</t>
  </si>
  <si>
    <t>Productos</t>
  </si>
  <si>
    <t>Tiene la información disponible</t>
  </si>
  <si>
    <t>Informes de Encuestas</t>
  </si>
  <si>
    <t xml:space="preserve">Link a resultados o página web con información </t>
  </si>
  <si>
    <t>Otros</t>
  </si>
  <si>
    <t>Noticias o páginas relacionadas</t>
  </si>
  <si>
    <t>F1119-24</t>
  </si>
  <si>
    <t>AI009</t>
  </si>
  <si>
    <t>Subsecretaria de la Niñez</t>
  </si>
  <si>
    <t>AI009T0000856</t>
  </si>
  <si>
    <t>Universidad Católica de Valparaíso</t>
  </si>
  <si>
    <t>81.669.200-8</t>
  </si>
  <si>
    <t>Sí</t>
  </si>
  <si>
    <t>1067455-225-SE22</t>
  </si>
  <si>
    <t>Tiene código OC</t>
  </si>
  <si>
    <t>http://www.mercadopublico.cl/PurchaseOrder/Modules/PO/DetailsPurchaseOrder.aspx?codigoOC=1067455-225-SE22</t>
  </si>
  <si>
    <t>Estudio sistematización experiencia ESCNNA</t>
  </si>
  <si>
    <t>Nombre OC y Estudio</t>
  </si>
  <si>
    <t>Estudio sistematización experiencia ESCNNA digital DESDE 1067455-20-LE22</t>
  </si>
  <si>
    <t>SE</t>
  </si>
  <si>
    <t>Proveniente de licitación pública</t>
  </si>
  <si>
    <t>Licitación Pública</t>
  </si>
  <si>
    <t>No</t>
  </si>
  <si>
    <t>Sin emisión automática</t>
  </si>
  <si>
    <t>Aceptada</t>
  </si>
  <si>
    <t>NA</t>
  </si>
  <si>
    <t>CLP</t>
  </si>
  <si>
    <t>Exento</t>
  </si>
  <si>
    <t>62.000.420-0</t>
  </si>
  <si>
    <t>SUBSECRETARÍA DE LA NIÑEZ</t>
  </si>
  <si>
    <t>SUBSECRETARIA DE LA NIÑEZ</t>
  </si>
  <si>
    <t>Gob. Central, Universidades</t>
  </si>
  <si>
    <t>SERVICIO PUBLICO</t>
  </si>
  <si>
    <t>Santiago</t>
  </si>
  <si>
    <t>Región Metropolitana de Santiago</t>
  </si>
  <si>
    <t>CL</t>
  </si>
  <si>
    <t>Pontificia Universidad Católica de Valparaíso</t>
  </si>
  <si>
    <t>PONTIFICIA UNIVERSIDAD CATOLICA DE VALPARAISO</t>
  </si>
  <si>
    <t>OTROS CULTIVOS N.C.P.| EXPLOTACION DE VIVEROS DE E</t>
  </si>
  <si>
    <t>Valparaíso</t>
  </si>
  <si>
    <t xml:space="preserve">Región de Valparaíso </t>
  </si>
  <si>
    <t>Chile</t>
  </si>
  <si>
    <t>1067455-20-LE22</t>
  </si>
  <si>
    <t>Organizaciones y consultorías políticas, demográficas, económicas, sociales y de administración pública / Desarrollo social, demográfico y comunitario / Población y demografía</t>
  </si>
  <si>
    <t>Estudios sobre distribución o análisis de la población</t>
  </si>
  <si>
    <t>Organizaciones y consultorías políticas, demográficas, económicas, sociales y de administración pública</t>
  </si>
  <si>
    <t>Desarrollo social, demográfico y comunitario</t>
  </si>
  <si>
    <t>Población y demografía</t>
  </si>
  <si>
    <t>30 dias contra la recepcion conforme de la factura</t>
  </si>
  <si>
    <t>Sistematización de experiencias de abordaje y propuesta de un modelo de intervención de la explotación sexual comercial de niñas, niños y adolescentes en entornos digitales</t>
  </si>
  <si>
    <t>Propuesta Escuela de Trabajo Social, Pontificia Universidad Católica de Valparaíso. Exento de IVA.</t>
  </si>
  <si>
    <t>Unidad</t>
  </si>
  <si>
    <t>F1114-24</t>
  </si>
  <si>
    <t>AQ001</t>
  </si>
  <si>
    <t>Subsecretaría de Bienes Nacionales</t>
  </si>
  <si>
    <t>AQ001T0025931</t>
  </si>
  <si>
    <t>Fundación para la Promoción y Desarrollo PRODEMU</t>
  </si>
  <si>
    <t>3553-343-SE23</t>
  </si>
  <si>
    <t>http://www.mercadopublico.cl/PurchaseOrder/Modules/PO/DetailsPurchaseOrder.aspx?codigoOC=3553-343-SE23</t>
  </si>
  <si>
    <t xml:space="preserve"> Estudio Diag. y Plan Acción Interseccionalidad. Desde ID 3553-5-LE23</t>
  </si>
  <si>
    <t>Estudio interseccionalidad género/pueblo indígena en la gestión territorial del Ministerio de Bienes Nacionales. Diagnóstico y Plan de Acción</t>
  </si>
  <si>
    <t xml:space="preserve">Estudio Diag. y Plan Acción Interseccionalidad. DESDE 3553-5-LE23. Coordinación Amapola Varas Briones.  Tel. Coordinadora de Gestión Unidad de Pueblos Indígenas 2937 5412. Cond. N°629056.  </t>
  </si>
  <si>
    <t>IVA</t>
  </si>
  <si>
    <t>61.402.000-8</t>
  </si>
  <si>
    <t>MINISTERIO DE BIENES NACIONALES</t>
  </si>
  <si>
    <t>NULL</t>
  </si>
  <si>
    <t>72.101.000-7</t>
  </si>
  <si>
    <t>Fundación para la Promoción y Desarrollo de la Muj</t>
  </si>
  <si>
    <t xml:space="preserve">SERVICIOS DE INSTITUTOS DE ESTUDIOS, FUNDACIONES, </t>
  </si>
  <si>
    <t>3553-5-LE23</t>
  </si>
  <si>
    <t>Servicios agrícolas, pesqueros, forestales y relacionados con la fauna / Preparación, administración y protección del terreno y el suelo / Administración del terreno y del suelo</t>
  </si>
  <si>
    <t>Planificación del uso del suelo</t>
  </si>
  <si>
    <t>Servicios agrícolas, pesqueros, forestales y relacionados con la fauna</t>
  </si>
  <si>
    <t>Preparación, administración y protección del terreno y el suelo</t>
  </si>
  <si>
    <t>Administración del terreno y del suelo</t>
  </si>
  <si>
    <t>Estudio, Diagnóstico y Plan de Acción Interseccionalidad género/Pueblo Indígena en la gestión territorial del Ministerio de Bienes Nacionales</t>
  </si>
  <si>
    <t>Global</t>
  </si>
  <si>
    <t>“Estudio: Interseccionalidad géneroPueblo Indígena en la gestión territorial del Ministerio de Bienes Nacionales: Diagnostico y Plan de Acción”.	  NETO 15.546.218  IVA 2.953.782  FINAL: 18.500.000</t>
  </si>
  <si>
    <t>https://www.mercadopublico.cl/Procurement/Modules/RFB/DetailsAcquisition.aspx?qs=24BHMeTHtCdxvcf6hDfv8w==</t>
  </si>
  <si>
    <t>DE187 de 3 de julio de 2023</t>
  </si>
  <si>
    <t>mercadopublico.cl/Portal/Modules/Site/AdvancedSearch/ViewAttachmentPurchaseOrder.aspx?qs=5B1Zph/u3vbLpyTV/oJ/qg==</t>
  </si>
  <si>
    <t>180 días corridos, contados a partir del día hábil siguiente a la emisión de la orden de compra</t>
  </si>
  <si>
    <t>No aplica</t>
  </si>
  <si>
    <t>22.11.001</t>
  </si>
  <si>
    <t>Estudios e Investigaciones</t>
  </si>
  <si>
    <t>Certificado de Disponibilidad Presupuestaria</t>
  </si>
  <si>
    <t>Mixto</t>
  </si>
  <si>
    <t>Identificar las brechas que tienen las mujeres indígenas en la solicitud, tramitación, ejecución de las gestiones iniciadas ante el Ministerio de Bienes Nacionales ; determinar dentro del flujo de procesos de gestión ministerial los nudos críticos que existen, tanto cualitativa como cuantitativamente en dichas solicitudes; formular indicadores de mujeres indígenas en este flujo; y proponer un plan de acción para la disminución de brechas y fomento y promoción de participación de mujeres indígenas en la adquisición o uso de bienes fiscales.</t>
  </si>
  <si>
    <t>Primer Informe e Informe Final</t>
  </si>
  <si>
    <t>F1115-24</t>
  </si>
  <si>
    <t>BD001</t>
  </si>
  <si>
    <t>Subsecretaría de Ciencia y Tecnología</t>
  </si>
  <si>
    <t>BD001T0000687</t>
  </si>
  <si>
    <t>CHRISTIAN ALEJANDRO RICARDO FERRADA KRAUSE</t>
  </si>
  <si>
    <t>13.482.773-4</t>
  </si>
  <si>
    <t>Licitación</t>
  </si>
  <si>
    <t>1098710-28-LE23</t>
  </si>
  <si>
    <t>http://www.mercadopublico.cl/PurchaseOrder/Modules/PO/DetailsPurchaseOrder.aspx?codigoOC=1098710-476-SE23</t>
  </si>
  <si>
    <t>ESTUDIO ECONOMÉTRICO UMBRALES EN CAMBIO CLIMÁTICO</t>
  </si>
  <si>
    <t>Estudio econométrico umbrales habilitantes de producción CTCI en cambio climático</t>
  </si>
  <si>
    <t>ESTUDIO ECONOMÉTRICO UMBRALES EN CAMBIO CLIMÁTICO DESDE 1098710-28-LE23</t>
  </si>
  <si>
    <t>Cancelacion solicitada</t>
  </si>
  <si>
    <t>62.000.740-4</t>
  </si>
  <si>
    <t>SUBSECRETARIA DE CIENCIA, TECNOLOGIA, CONOCIMIENTO E INNOVACION</t>
  </si>
  <si>
    <t>Administración Pública</t>
  </si>
  <si>
    <t>Christian Alejandro Ricardo</t>
  </si>
  <si>
    <t>Otras actividades de servicios personales n.c.p.</t>
  </si>
  <si>
    <t>Las Condes</t>
  </si>
  <si>
    <t>Servicios basados en ingeniería, ciencias sociales y tecnología de la información / Consultorías en Economía / Análisis económico</t>
  </si>
  <si>
    <t>Econometría</t>
  </si>
  <si>
    <t>Servicios basados en ingeniería, ciencias sociales y tecnología de la información</t>
  </si>
  <si>
    <t>Consultorías en Economía</t>
  </si>
  <si>
    <t>Análisis económico</t>
  </si>
  <si>
    <t>ESTUDIO ECONOMÉTRICO PARA ESTIMAR UMBRALES EN EL ÁMBITO DEL CAMBIO CLIMÁTICO</t>
  </si>
  <si>
    <t>La propuesta es exenta de IVA, por lo que considera todo tipo de impuestos:  0.-- cero pesos</t>
  </si>
  <si>
    <t>F1123-24</t>
  </si>
  <si>
    <t>AH011</t>
  </si>
  <si>
    <t>Subsecretaria de Turismo</t>
  </si>
  <si>
    <t>AH011T0000829</t>
  </si>
  <si>
    <t>ORIGEN CONSULTORA LIMITADA</t>
  </si>
  <si>
    <t>76.879.981-4</t>
  </si>
  <si>
    <t>621451-160-AG23</t>
  </si>
  <si>
    <t>http://www.mercadopublico.cl/PurchaseOrder/Modules/PO/DetailsPurchaseOrder.aspx?codigoOC=621451-160-AG23</t>
  </si>
  <si>
    <t>Diagnostico Comunicacional Institucional generada por invitación a compra ágil: 621451-46-COT23</t>
  </si>
  <si>
    <t>Diagnostico Comunicacional Institucional</t>
  </si>
  <si>
    <t>Diagnostico Comunicacional Institucional generada por invitación a compra ágil: 621451-46-COT23    Nota Ordenes de Compra: No se recepcionaran factura, mientras no se cuente con recepción conforme de los bienes o servicios contratados por parte de la contraparte técnica.</t>
  </si>
  <si>
    <t>AG</t>
  </si>
  <si>
    <t>Adquisición igual o inferior a 30 UTM (Debe presentar 3 cotizaciones)</t>
  </si>
  <si>
    <t>Trato Directo</t>
  </si>
  <si>
    <t>Si</t>
  </si>
  <si>
    <t>Compra Ágil</t>
  </si>
  <si>
    <t>Recepcion Conforme</t>
  </si>
  <si>
    <t>61.980.020-6</t>
  </si>
  <si>
    <t>Subsecretaría de Turismo</t>
  </si>
  <si>
    <t>SUBSECRETARIA DE TURISMO</t>
  </si>
  <si>
    <t>Servicio público</t>
  </si>
  <si>
    <t>Providencia</t>
  </si>
  <si>
    <t>Extranjero</t>
  </si>
  <si>
    <t>Origen Consultora</t>
  </si>
  <si>
    <t>Alejandra Paulina</t>
  </si>
  <si>
    <t>asesorias comunicacionales y relacionamiento con el entorno</t>
  </si>
  <si>
    <t>Servicios profesionales, administrativos y consultorías de gestión empresarial / Consultorías o asesorías en gestión empresarial / Servicios de consultoría en gestión de empresas</t>
  </si>
  <si>
    <t>Asesorías en planificación estratégica</t>
  </si>
  <si>
    <t>Servicios profesionales, administrativos y consultorías de gestión empresarial</t>
  </si>
  <si>
    <t>Consultorías o asesorías en gestión empresarial</t>
  </si>
  <si>
    <t>Servicios de consultoría en gestión de empresas</t>
  </si>
  <si>
    <t>Diagnóstico Comunicacional integral de la Subsecretaría de Turismo que contenga recomendaciones concretas y acciones específicas a implementar a corto, mediano y largo plazo con el fin de promover la discusión y el análisis con los equipos internos, lo qu</t>
  </si>
  <si>
    <t>Unidad no definida</t>
  </si>
  <si>
    <t>Compra ágil</t>
  </si>
  <si>
    <t>No encontrado, sólo RE que autoriza adjudicación</t>
  </si>
  <si>
    <t>No encontrado</t>
  </si>
  <si>
    <t>Compromiso presupuestario</t>
  </si>
  <si>
    <t>Cualitativo</t>
  </si>
  <si>
    <t>Evaluar y analizar la comunicación interna y externa de la Subsecretaría, con el fin de mejorar la efectividad de su mensaje y su relación con los diferentes actores involucrados en la industria turística.</t>
  </si>
  <si>
    <t>Un informe con recomendaciones concretas para mejorar la comunicación interna y externa de la Subsecretaría de Turismo.</t>
  </si>
  <si>
    <t>Organismo informó que a la fecha no se encuentra publicado</t>
  </si>
  <si>
    <t>F1130-24</t>
  </si>
  <si>
    <t>AK001</t>
  </si>
  <si>
    <t>Subsecretaría de Justicia</t>
  </si>
  <si>
    <t>AK001T0006255</t>
  </si>
  <si>
    <t>Connectic SpA</t>
  </si>
  <si>
    <t>76.491.786-3</t>
  </si>
  <si>
    <t>759-758-CM23</t>
  </si>
  <si>
    <t>http://www.mercadopublico.cl/PurchaseOrder/Modules/PO/DetailsPurchaseOrder.aspx?codigoOC=759-758-CM23</t>
  </si>
  <si>
    <t>PROYECTO DE DESARROLLO DE SOFTWARE PARA EL SISTEMA DENOMINADO EUE</t>
  </si>
  <si>
    <t>Proyecto de desarrollo de software para el Sistema denominado "Expediente Unido de Ejecuccióm para el Servicio Nacional de Reinserción Social  Juvenil"</t>
  </si>
  <si>
    <t>Orden de Compra codigo: 759-758-CM23 dirigida a CONNECTIC SPA</t>
  </si>
  <si>
    <t>CM</t>
  </si>
  <si>
    <t>Proveniente de convenio marco</t>
  </si>
  <si>
    <t>Convenio Marco</t>
  </si>
  <si>
    <t>61.001.000-8</t>
  </si>
  <si>
    <t>Ministerio de justicia - Subsecretaría de Justicia</t>
  </si>
  <si>
    <t>SUBSECRETARIA DEL MINISTERIO DE JUSTICIA</t>
  </si>
  <si>
    <t>Santiago Centro</t>
  </si>
  <si>
    <t>CONNECTIC</t>
  </si>
  <si>
    <t>ConnecTIC SpA</t>
  </si>
  <si>
    <t>Asesorias y Desarrollo de Proyectos TI</t>
  </si>
  <si>
    <t>2239-1-LR22</t>
  </si>
  <si>
    <t xml:space="preserve">PROYECTOS DE DESARROLLO SOFTWARE   </t>
  </si>
  <si>
    <t xml:space="preserve">(1849239) PROYECTOS DE DESARROLLO SOFTWARE   </t>
  </si>
  <si>
    <t>(1849239) PROYECTOS DE DESARROLLO SOFTWARE    ; Región Metropolitana de Santiago; Santiago; Direccion no aplica a productos virtuales</t>
  </si>
  <si>
    <t>Es convenio Marco</t>
  </si>
  <si>
    <t>DE 3103 - 29-12-2023</t>
  </si>
  <si>
    <t>https://www.mercadopublico.cl/Portal/Includes/Site/Iconos/ic_buscar2.gif</t>
  </si>
  <si>
    <t xml:space="preserve">El plazo del desarrollo del software no podrá superar los 5 meses, contados a partir del inicio de Ia vigencia de Ia contratación. </t>
  </si>
  <si>
    <t>22.11.018</t>
  </si>
  <si>
    <t xml:space="preserve">Decreto que aprueba contrato </t>
  </si>
  <si>
    <t>Otro</t>
  </si>
  <si>
    <t>Desarrollo de software</t>
  </si>
  <si>
    <t>Informe plan de trabajo del proyecto
Informe documentación del diseño funcional de la aplicación
Informe Código fuente. Documentación aplicación y plataforma</t>
  </si>
  <si>
    <t>En proceso de publicación. Enviaron informes en respuesta a SAI.</t>
  </si>
  <si>
    <t>F1133-26</t>
  </si>
  <si>
    <t>BC004</t>
  </si>
  <si>
    <t>Subsecretaría del Patrimonio Cultural</t>
  </si>
  <si>
    <t>BC002T0000783</t>
  </si>
  <si>
    <t>SERV DE ASES. CONSULT Y CAPAC. ARNOLDO B. GARRIDO ULLOA E.I.R.L</t>
  </si>
  <si>
    <t>1029940-99-SE22</t>
  </si>
  <si>
    <t>http://www.mercadopublico.cl/PurchaseOrder/Modules/PO/DetailsPurchaseOrder.aspx?codigoOC=1029940-99-SE22</t>
  </si>
  <si>
    <t xml:space="preserve">CONTRATACIÓN DE CONSULTOR PARA PROCESOS DE ENCASILLAMIENTO INSTITUCIONAL  </t>
  </si>
  <si>
    <t>Proceso de Encasillamiento Institucional</t>
  </si>
  <si>
    <t>Licitación 1029940-16-LE22    En el campo de referencia de su factura electrónica (campo 801 o folio) debe indicar únicamente el ID de esta orden de compra 1029940-99-SE22. Dicho requisito es obligatorio para el oportuno pago de su factura. Igualmente, el archivo XML de su factura debe ser enviado a dipresrecepcion@custodium.com. Dicho requisito también es obligatorio para el pago de su factura.</t>
  </si>
  <si>
    <t>62.000.370-0</t>
  </si>
  <si>
    <t>SUBSECRETARÍA DEL PATRIMONIO CULTURAL</t>
  </si>
  <si>
    <t>SUBSECRETARIA DEL PATRIMONIO CULTURAL</t>
  </si>
  <si>
    <t>CULTURA</t>
  </si>
  <si>
    <t>76.650.640-2</t>
  </si>
  <si>
    <t>GESTPUBLIC</t>
  </si>
  <si>
    <t>ACTIVIDADES DE CONTABILIDAD, TENEDURIA DE LIBROS Y</t>
  </si>
  <si>
    <t>Alhué</t>
  </si>
  <si>
    <t>1029940-16-LE22</t>
  </si>
  <si>
    <t>Servicios profesionales, administrativos y consultorías de gestión empresarial / Servicios de recursos humanos / Contratación de personal</t>
  </si>
  <si>
    <t>Profesionales</t>
  </si>
  <si>
    <t>Servicios de recursos humanos</t>
  </si>
  <si>
    <t>Contratación de personal</t>
  </si>
  <si>
    <t>CONSULTOR PARA PROCESO DE ENCASILLAMIENTO INSTITUCIONAL</t>
  </si>
  <si>
    <t>Consultoría especializada en RRHH en el sector público 4 meses de duración</t>
  </si>
  <si>
    <t>https://www.mercadopublico.cl/Procurement/Modules/RFB/DetailsAcquisition.aspx?qs=V+DkHzT7mHruxXcPEmFN/A==</t>
  </si>
  <si>
    <t>No logro descargarlo de mercado público</t>
  </si>
  <si>
    <t>4 meses a contar de la fecha de emisión de la orden de compra</t>
  </si>
  <si>
    <t>Estudios e Investigación</t>
  </si>
  <si>
    <t>RE que aprueba adjudicación RE231 del 02/11/2022 y en Certificado de Disponibilidad Presupuestaria</t>
  </si>
  <si>
    <t>Apoyar estratégicamente el proceso de encasillamiento institucional del Servicio Nacional del Patrimonio Cultural, que permita poblar la planta establecida en el D.F.L. N° 35, de 2018.</t>
  </si>
  <si>
    <t>Tareas a desarrollar: 
• Apoyo en la etapa de postulación y admisibilidad en el proceso de encasillamiento institucional, mediante recepción y resolución de consultas de los postulantes. 
• Apoyo en confección de escalafón de mérito. 
• Apoyo en confección de bases de concurso interno de antecedentes. 
• Emisión de propuestas técnicas en materias relativas el encasilla miento institucional 
• Participación en reuniones de coordinación y entrega con la Unidad Técnica 
• Otras que le designe la Unidad Técnica.</t>
  </si>
  <si>
    <t>Universidad Católica de Chile</t>
  </si>
  <si>
    <t>81.698.900-0</t>
  </si>
  <si>
    <t>1067455-190-SE22</t>
  </si>
  <si>
    <t>http://www.mercadopublico.cl/PurchaseOrder/Modules/PO/DetailsPurchaseOrder.aspx?codigoOC=1067455-190-SE22</t>
  </si>
  <si>
    <t xml:space="preserve">Análisis de servicios que garantizan derechos NNA </t>
  </si>
  <si>
    <t>Análisis de servicios que garantizan derechos NNA DESDE 1067455-18-LE22</t>
  </si>
  <si>
    <t>PUC - ISUC Instituto de Sociologia</t>
  </si>
  <si>
    <t>PONTIFICIA UNIVERSIDAD CATOLICA DE CHILE</t>
  </si>
  <si>
    <t>COMERCIO DE ARTICULOS DE SUMINISTROS DE OFICINAS Y</t>
  </si>
  <si>
    <t>1067455-18-LE22</t>
  </si>
  <si>
    <t>Análisis de la oferta de servicios y prestaciones dirigidas a garantizar derechos de la niñez y adolescencia en el país</t>
  </si>
  <si>
    <t>Exento de iva</t>
  </si>
  <si>
    <t>Universidad de Chile</t>
  </si>
  <si>
    <t>60.910.000-1</t>
  </si>
  <si>
    <t>1067455-201-SE22</t>
  </si>
  <si>
    <t>http://www.mercadopublico.cl/PurchaseOrder/Modules/PO/DetailsPurchaseOrder.aspx?codigoOC=1067455-201-SE22</t>
  </si>
  <si>
    <t xml:space="preserve">Evaluación de resultados de la Gestión de Casos </t>
  </si>
  <si>
    <t>Licitación ID 1067455-19-LP22  Res N° 24 del 28/12, Aprueba Contrato</t>
  </si>
  <si>
    <t>FCFM 7</t>
  </si>
  <si>
    <t>UNIVERSIDAD DE CHILE</t>
  </si>
  <si>
    <t xml:space="preserve">VENTA AL POR MENOR DE OTROS PRODUCTOS EN PEQUENOS </t>
  </si>
  <si>
    <t>1067455-19-LP22</t>
  </si>
  <si>
    <t>Evaluación de resultados de la Gestión de Casos para tres líneas programáticas del sistema de protección local de niñez: Oficina de Protección de Derechos, Chile Crece Contigo y las Oficinas Locales de Niñez pilotos de la Subsecretaría de Niñez</t>
  </si>
  <si>
    <t>Valor exento de impuestos</t>
  </si>
  <si>
    <t>F1127-24</t>
  </si>
  <si>
    <t>AU002</t>
  </si>
  <si>
    <t>Subsecretaría de Energía</t>
  </si>
  <si>
    <t>AU002T0004240</t>
  </si>
  <si>
    <t>1068241-8-SE22</t>
  </si>
  <si>
    <t>http://www.mercadopublico.cl/PurchaseOrder/Modules/PO/DetailsPurchaseOrder.aspx?codigoOC=1068241-8-SE22</t>
  </si>
  <si>
    <t>DES-C0055/0108-2022/ESTUDIO MICRORREDES</t>
  </si>
  <si>
    <t>Propuesta de requerimientos técnicos para la conformación de microrredes en sistemas de distribución y el diseño de las propuestas metodológicas que se indican.</t>
  </si>
  <si>
    <t xml:space="preserve">PROPUESTA DE REQUERIMIENTOS TÉCNICOS PARA LA CONFORMACIÓN DE MICRORREDES EN SISTEMAS DE DISTRIBUCIÓN Y EL DISEÑO DE LAS PROPUESTAS METODOLÓGICAS QUE SE INDICAN, LICITACIÓN PÚBLICA ID 584105-14-LP21. </t>
  </si>
  <si>
    <t>61.979.830-9</t>
  </si>
  <si>
    <t>P03</t>
  </si>
  <si>
    <t>SUBSECRETARIA DE ENERGIA</t>
  </si>
  <si>
    <t>Ministerio</t>
  </si>
  <si>
    <t>FCFM Centro de Energia</t>
  </si>
  <si>
    <t>Educación Superior</t>
  </si>
  <si>
    <t>584105-14-LP21</t>
  </si>
  <si>
    <t>Servicios profesionales, administrativos y consultorías de gestión empresarial / Consultorías o asesorías en gestión empresarial / Gestión de proyectos</t>
  </si>
  <si>
    <t>Estudios de factibilidad</t>
  </si>
  <si>
    <t>Gestión de proyectos</t>
  </si>
  <si>
    <t xml:space="preserve">ESTUDIO DENOMINADO: PROPUESTA DE REQUERIMIENTOS TÉCNICOS PARA LA CONFORMACIÓN DE MICRORREDES EN SISTEMAS DE DISTRIBUCIÓN Y EL DISEÑO DE LAS PROPUESTAS METODOLÓGICAS QUE SE INDICAN. LICITACIÓN ID 584105-14-LP21. </t>
  </si>
  <si>
    <t>https://www.mercadopublico.cl/Procurement/Modules/RFB/DetailsAcquisition.aspx?qs=0R2sy4fvrEjOJAN0wC1wdA==</t>
  </si>
  <si>
    <t>DE148 del 22 julio de 2022</t>
  </si>
  <si>
    <t>https://www.mercadopublico.cl/Portal/Modules/Site/AdvancedSearch/ViewAttachmentPurchaseOrder.aspx?qs=FTYyORE1emlZbnbGQ+CTcw==</t>
  </si>
  <si>
    <t>máximo 200 días hábiles contados desde la total tramitación del acto administrativo que aprueba el contrato.</t>
  </si>
  <si>
    <t>Elaborar una propuesta de requerimientos técnicos para la incorporación de medios energéticos distribuidos mediante la incorporación de microrredes al sistema de distribución, el diseño de una metodología de evaluación de la capacidad de las redes de distribución para albergar medios energéticos distribuidos a las obras de ampliación que sean necesarias para conectar medios energéticos distribuidos a la red de distribución.</t>
  </si>
  <si>
    <t>6 informes</t>
  </si>
  <si>
    <t>no encontrado</t>
  </si>
  <si>
    <t>INVESTIGACIONES Y DATOS SPA; EBP CHILE SPA</t>
  </si>
  <si>
    <t>1068243-2-SE23</t>
  </si>
  <si>
    <t>http://www.mercadopublico.cl/PurchaseOrder/Modules/PO/DetailsPurchaseOrder.aspx?codigoOC=1068243-2-SE23</t>
  </si>
  <si>
    <t>REQ 005-2023 DES ESTUDIO ENERGIA DISTRITAL</t>
  </si>
  <si>
    <t>Estudio de análisis de información para la elaboración de una metodología de evaluación social de proyectos de energía distrital para Chile.</t>
  </si>
  <si>
    <t xml:space="preserve">SOLICITUD DE CO MPRA 0005-2023  CDP C0027-2023  CONTRATATCIÓN ESTUDIO ENERGÍA DISTRITAL  VIGENCIA CONTRATO 310 DÍAS CONTADOS DESDE LA REUNIÓN DE INICIO  </t>
  </si>
  <si>
    <t>P05</t>
  </si>
  <si>
    <t>76.860.606-4</t>
  </si>
  <si>
    <t>Investigaciones y Datos SPA</t>
  </si>
  <si>
    <t>Consultoría En Toda Clase De Estudios De Gestión Y</t>
  </si>
  <si>
    <t>584105-11-LE22</t>
  </si>
  <si>
    <t>Servicios profesionales, administrativos y consultorías de gestión empresarial / Consultorías o asesorías en gestión empresarial / Gestión industrial</t>
  </si>
  <si>
    <t>Estudios de productividad y eficacia</t>
  </si>
  <si>
    <t>Gestión industrial</t>
  </si>
  <si>
    <t>VALOR  EXENTO DE IMPUESTO SEGÚN LO OFERTADO EN ANEXO ECONÓMICO (SE MANTIENE CALIDAD IMPOSITIVA POR CUANTO LA LICITACIÓN FUE ADJUDICADA DURANTE EL AÑO 2022)</t>
  </si>
  <si>
    <t>ESTUDIO DE ANÁLISIS DE INFORMACIÓN PARA LA ELABORACIÓN DE UNA METODOLOGÍA DE EVALUACIÓN SOCIAL DE PROYECTOS DE ENERGÍA DISTRITAL PARA CHILE</t>
  </si>
  <si>
    <t>https://www.mercadopublico.cl/Procurement/Modules/RFB/DetailsAcquisition.aspx?qs=zZ5GWGA4ONFtUUF5X40eUQ==</t>
  </si>
  <si>
    <t xml:space="preserve">DSE 42 de 24 de febrero de 2023 </t>
  </si>
  <si>
    <t>https://www.mercadopublico.cl/Portal/Modules/Site/AdvancedSearch/ViewAttachmentPurchaseOrder.aspx?qs=686mMv2pP4pwfyN3wI4nJg==</t>
  </si>
  <si>
    <t>310 días corridos, contados desde la fecha de suscripción del acta de inicio indicada en el literal a), del numeral 1 de la claúsula anterior (primera reunión de coordinación).</t>
  </si>
  <si>
    <t xml:space="preserve">Decreto que aprueba el contrato y Certificado de Disponibilidad Presupuestaria </t>
  </si>
  <si>
    <t>Efectuar un análisis de información que contenga un marco teórico y práctico respecto a las características, costos y beneficios de un proyecto de energía distrital en Chile y el mundo, que permita analizar el ingreso de esste tipo de proyectos al Sistema Nacional de Inversiones.</t>
  </si>
  <si>
    <t>3 informes</t>
  </si>
  <si>
    <t>F1126-24</t>
  </si>
  <si>
    <t>AJ025</t>
  </si>
  <si>
    <t>Subsecretaria de Educación Superior</t>
  </si>
  <si>
    <t>AJ025T0002038</t>
  </si>
  <si>
    <t>Pontificia Universidad Católica de Chile</t>
  </si>
  <si>
    <t>1093870-22-SE23</t>
  </si>
  <si>
    <t>http://www.mercadopublico.cl/PurchaseOrder/Modules/PO/DetailsPurchaseOrder.aspx?codigoOC=1093870-22-SE23</t>
  </si>
  <si>
    <t>AUTORIZA TRATO DIRECTO CON PUC</t>
  </si>
  <si>
    <t>Impacto de un Sistema de Información Personalizada en Educación Superior para el proceso de admisión a Educación Superior 2023</t>
  </si>
  <si>
    <t>CONSULTORÍA SOBRE EL IMPACTO DE UN SISTEMA DE INFORMACIÓN PERSONALIZADA EN EDUCACIÓN SUPERIOR PARA EL PROCESO DE ADMISIÓN A EDUCACIÓN SUPERIOR 2023  SOL.COMPRA N°29  REX N°3211  CONTACTO JENNIFER CARRERA, FONO 224065778</t>
  </si>
  <si>
    <t>Contratación de consultorias, considerando especiales facultades del proveedor</t>
  </si>
  <si>
    <t>65.184.303-0</t>
  </si>
  <si>
    <t>SUBESUP</t>
  </si>
  <si>
    <t>Subsecretaría de Educación Superior</t>
  </si>
  <si>
    <t>J-PAL LAC</t>
  </si>
  <si>
    <t>Asesoría, asist. técnica, investigación, cap y doc</t>
  </si>
  <si>
    <t>Educación, formación, entrenamiento y capacitación / Servicios de orientación y tecnología educativa / Servicios de orientación educacional</t>
  </si>
  <si>
    <t>Asesorías educativas</t>
  </si>
  <si>
    <t>Educación, formación, entrenamiento y capacitación</t>
  </si>
  <si>
    <t>Servicios de orientación y tecnología educativa</t>
  </si>
  <si>
    <t>Servicios de orientación educacional</t>
  </si>
  <si>
    <t>CONSULTORÍA SOBRE EL IMPACTO DE UN SISTEMA DE INFORMACIÓN PERSONALIZADA EN EDUCACIÓN SUPERIOR PARA EL PROCESO DE ADMISIÓN A EDUCACIÓN SUPERIOR 2023</t>
  </si>
  <si>
    <t>RE 3211  del 31/05/2023</t>
  </si>
  <si>
    <t>mercadopublico.cl/Portal/Modules/Site/AdvancedSearch/ViewAttachmentPurchaseOrder.aspx?qs=zsPDh+3gKRC4nH+fthUwLw==</t>
  </si>
  <si>
    <t>31 de diciembre de 2023</t>
  </si>
  <si>
    <t>Certificado de disponibilidad presupuestaria (disponible en adjuntos de Mercado público)</t>
  </si>
  <si>
    <t>Implementar un sistema de provisión personalizada de información durante el proceso de postulación centralizada a los programas impartidos por las universidades con el propósito de mejorar las herramientas y la información que tienen los postulantes al momento de tomar su decisión.</t>
  </si>
  <si>
    <t>4 informes</t>
  </si>
  <si>
    <t>No encontrados</t>
  </si>
  <si>
    <t>CLIODINAMICA ASESORIAS, CONSULTORIAS E INGENIERIA LIMITADA</t>
  </si>
  <si>
    <t>76.049.958-7</t>
  </si>
  <si>
    <t>1098710-11-LP22</t>
  </si>
  <si>
    <t>http://www.mercadopublico.cl/PurchaseOrder/Modules/PO/DetailsPurchaseOrder.aspx?codigoOC=1098710-264-SE22</t>
  </si>
  <si>
    <t xml:space="preserve">ENCUESTA TRAYECTORIA PROFESIONALES CON DOCTORADO </t>
  </si>
  <si>
    <t>Elaboración y aplicación de la encuesta de profesionales con estudios de doctorado en chile (CDH 2021)</t>
  </si>
  <si>
    <t xml:space="preserve">ENCUESTA TRAYECTORIA PROFESIONALES CON DOCTORADO   PROVENIENTE DESDE LA LICITACION ID1098710-11-LP22.  CONTACTO: Juan Ernesto Sepulveda, correo: jsepulveda@minciencia.gob.cl </t>
  </si>
  <si>
    <t>CLIODINAMICA SPA</t>
  </si>
  <si>
    <t>CLIODINÁMICA ASESORÍAS CONSULTORÍAS E INGENIERÍA SPA</t>
  </si>
  <si>
    <t>ACTIVIDADES DE ASESORAMIENTO EMPRESARIAL Y EN MATE</t>
  </si>
  <si>
    <t>Servicios basados en ingeniería, ciencias sociales y tecnología de la información / Estadística / Metodología y análisis estadístico</t>
  </si>
  <si>
    <t>Encuestas por muestreo</t>
  </si>
  <si>
    <t>Estadística</t>
  </si>
  <si>
    <t>Metodología y análisis estadístico</t>
  </si>
  <si>
    <t>CONTRATACIÓN DE “ELABORACIÓN Y APLICACIÓN DE LA ENCUESTA DE TRAYECTORIA DE PROFESIONALES CON ESTUDIOS DE DOCTORADO EN CHILE (CDH 2021)</t>
  </si>
  <si>
    <t>Cliodinamica emite boletas exentas</t>
  </si>
  <si>
    <t>1098710-22-LE23</t>
  </si>
  <si>
    <t>http://www.mercadopublico.cl/PurchaseOrder/Modules/PO/DetailsPurchaseOrder.aspx?codigoOC=1098710-436-SE23</t>
  </si>
  <si>
    <t>ESTUDIO DE CRITERIOS DE PRIORIZACIÓN</t>
  </si>
  <si>
    <t>Estudio revisión de criterios y fundamentos de priorización usados en chile en políticas de CTCI y enfoques emergentes asociados a desarrollo sostenible</t>
  </si>
  <si>
    <t>ORDEN DE COMPRA DESDE 1098710-22-LE23</t>
  </si>
  <si>
    <t>Servicios basados en ingeniería, ciencias sociales y tecnología de la información / Servicios informáticos / Administración de sistemas</t>
  </si>
  <si>
    <t>Análisis de base de datos</t>
  </si>
  <si>
    <t>Servicios informáticos</t>
  </si>
  <si>
    <t>Administración de sistemas</t>
  </si>
  <si>
    <t>Generar un conjunto de criterios pertinentes a la situación del país que permitan avanzar hacia un   desarrollo productivo sostenible que oriente decisiones de política pública</t>
  </si>
  <si>
    <t>Considera IVA</t>
  </si>
  <si>
    <t>1098710-23-LE23</t>
  </si>
  <si>
    <t>http://www.mercadopublico.cl/PurchaseOrder/Modules/PO/DetailsPurchaseOrder.aspx?codigoOC=1098710-403-SE23</t>
  </si>
  <si>
    <t>Orientaciones Estrategicas</t>
  </si>
  <si>
    <t>Orientaciones estratégicas para la ev de proy de transformación productiva y de sistemas hacia un nuevo modelo de desarrollo</t>
  </si>
  <si>
    <t>"Estudio de orientaciones estratégicas para la evaluación de proyectos de transformación productiva y de sistemas hacia un nuevo modelo de desarrollo" para el Consejo Nacional de Ciencia, Tecnología, Conocimiento e Innovación para el Desarrollo</t>
  </si>
  <si>
    <t>Elaborar y validar una guía metodológica para la inclusión de criterios de evaluación de proyectos de transformación productiva coherentes con los objetivos e inspiraciones de la   perspectiva del desarrollo productivo sostenible</t>
  </si>
  <si>
    <t>ClioDinámica emite facturas afectas a IVA. El valor ofertado es Neto</t>
  </si>
  <si>
    <t>KRD Y ASOCIADOS LIMITADA</t>
  </si>
  <si>
    <t>76.059.639-6</t>
  </si>
  <si>
    <t>1098710-15-LE22</t>
  </si>
  <si>
    <t>http://www.mercadopublico.cl/PurchaseOrder/Modules/PO/DetailsPurchaseOrder.aspx?codigoOC=1098710-274-SE22</t>
  </si>
  <si>
    <t>LEVANTAMIENTO Y ANALISIS GBARD</t>
  </si>
  <si>
    <t>Levantamiento y análisis de créditos presupuestarios públicos para investigación y desarrollo para Chile (GBARD)</t>
  </si>
  <si>
    <t>LEVANTAMIENTO Y ANALISIS GBARD   PROVENIENTE DESDE LA LICITACION PUBLICA ID 1098710-15-LE22  CONTACTO: Juan Ernesto Sepulveda, correo: jsepulveda@minciencia.gob.cl</t>
  </si>
  <si>
    <t>KRD LTDA</t>
  </si>
  <si>
    <t>SOCIEDADES DE INVERSION Y RENTISTAS DE CAPITALES M</t>
  </si>
  <si>
    <t>Levantamiento de analisis de creditos presupuestarios publicos para investigación Y DESARROLLO PARA Chile, (I+D).</t>
  </si>
  <si>
    <t>La Oferta Económica incluye todos los impuestos; KRD y Asociados Ltda. emite factura exenta de IVA</t>
  </si>
  <si>
    <t>SOCIEDAD PROFESIONAL EMATRIS CONSULTORES SPA.</t>
  </si>
  <si>
    <t>76.001.495-8</t>
  </si>
  <si>
    <t>1098710-40-LE22</t>
  </si>
  <si>
    <t>http://www.mercadopublico.cl/PurchaseOrder/Modules/PO/DetailsPurchaseOrder.aspx?codigoOC=1098710-402-SE22</t>
  </si>
  <si>
    <t>ESTUDIO INVENTARIO OFERTA CTCI TRL</t>
  </si>
  <si>
    <t>Estudio inventario de oferta CTCI de programas que fomenten el I+D+I+E (TECHNOLOGY READINESS LEVELS, TRL)</t>
  </si>
  <si>
    <t>“ESTUDIO SOBRE INVENTARIO DE OFERTA CTCI DE PROGRAMAS QUE FOMENTEN EL  I+D+i+e, A NIVEL NACIONAL Y REGIONAL, ORGANIZADO POR GRADO DE MADUREZ  (TECHNOLOGY READINESS LEVELS, TRL)”</t>
  </si>
  <si>
    <t>Ematris</t>
  </si>
  <si>
    <t>Ematris Consultores Ltda.</t>
  </si>
  <si>
    <t>Estudios para localización de proyectos</t>
  </si>
  <si>
    <t>ESTUDIO SOBRE INVENTARIO DE OFERTA CTCI DE PROGRAMAS QUE FOMENTEN EL I+D+i+e</t>
  </si>
  <si>
    <t>Factura exenta</t>
  </si>
  <si>
    <t>1098710-50-LE23</t>
  </si>
  <si>
    <t>http://www.mercadopublico.cl/PurchaseOrder/Modules/PO/DetailsPurchaseOrder.aspx?codigoOC=1098710-585-SE23</t>
  </si>
  <si>
    <t>Estudio de brechas y definición de gobernanza ITPS</t>
  </si>
  <si>
    <t>Estudio levantamiento de brechas y gobernanza del sistema ITP'S para el desarrollo de actividades CTCI</t>
  </si>
  <si>
    <t>Estudio de brechas y definición de gobernanza DESDE 1098710-50-LE23</t>
  </si>
  <si>
    <t>ESTUDIO SOBRE LEVANTAMIENTO  DE BRECHAS Y DEFINICIÓN DE GOBERNANZA DEL SISTEMA DE INSTITUTOS TECNOLÓGICOS Y DE INVESTIGACIÓN PÚBLICOS PARA EL DESARROLLO DE ACTIVIDADES DE CTCI</t>
  </si>
  <si>
    <t>Monto con IVA incluido</t>
  </si>
  <si>
    <t>1098710-21-LE23</t>
  </si>
  <si>
    <t>http://www.mercadopublico.cl/PurchaseOrder/Modules/PO/DetailsPurchaseOrder.aspx?codigoOC=1098710-383-SE23</t>
  </si>
  <si>
    <t xml:space="preserve">ESTUDIO CONDUCTA GOBIERNOS LOCALES </t>
  </si>
  <si>
    <t>Estudio conducta informacional en torno a políticas sobre el cambio climático en gobiernos locales</t>
  </si>
  <si>
    <t>ESTUDIO CONDUCTA GOBIERNOS LOCALES DESDE 1098710-21-LE23</t>
  </si>
  <si>
    <t>Estudio sobre la conducta informacional en torno a políticas sobre el cambio climático en  gobiernos locales.</t>
  </si>
  <si>
    <t>Cliodinamica emite facturas afectas a IVA</t>
  </si>
  <si>
    <t>1098710-10-LE23</t>
  </si>
  <si>
    <t>http://www.mercadopublico.cl/PurchaseOrder/Modules/PO/DetailsPurchaseOrder.aspx?codigoOC=1098710-249-SE23</t>
  </si>
  <si>
    <t xml:space="preserve">ESTUDIO DE DATOS SOBRE EL CAMBIO CLIMÁTICO </t>
  </si>
  <si>
    <t>Estudio de datos sobre el cambio climático</t>
  </si>
  <si>
    <t>ORDEN DE COMPRA  DESDE 1098710-10-LE23</t>
  </si>
  <si>
    <t>Centro de Cambio Global UC</t>
  </si>
  <si>
    <t>Administradores de bases de datos</t>
  </si>
  <si>
    <t>Desarrollo de un estudio para que el Observatorio de Cambio Climático pueda usar como base para poner a disposición distintas fuentes de información a la comunidad científica</t>
  </si>
  <si>
    <t>Propuesta Facultad de Agronomía e Ingeniería Forestal UC</t>
  </si>
  <si>
    <t>Instituto Mileni Fundamento de los Datos</t>
  </si>
  <si>
    <t>1098710-19-LE23</t>
  </si>
  <si>
    <t>http://www.mercadopublico.cl/PurchaseOrder/Modules/PO/DetailsPurchaseOrder.aspx?codigoOC=1098710-385-SE23</t>
  </si>
  <si>
    <t>Estudio del panorama general del ecosistema de CTCI en Chile</t>
  </si>
  <si>
    <t>ESTUDIO PANORAMA GENERAL DEL ECOSISTEMA DE CTCI DESDE 1098710-19-LE23</t>
  </si>
  <si>
    <t>65.175.978-1</t>
  </si>
  <si>
    <t>Innovación y Transferencia Tecnológica IMFD</t>
  </si>
  <si>
    <t>CORPORACION INSTITUTO MILENIO DE INVESTIGACION SOBRE LOS FUNDAMENTOS D</t>
  </si>
  <si>
    <t>Innovación y Transferencia Tecnológica</t>
  </si>
  <si>
    <t>Servicios profesionales, administrativos y consultorías de gestión empresarial / Servicios de apoyo a la administración de empresas / Servicios de apoyo a la gestión</t>
  </si>
  <si>
    <t>Servicios almacenamientos de datos e información</t>
  </si>
  <si>
    <t>Servicios de apoyo a la administración de empresas</t>
  </si>
  <si>
    <t>Servicios de apoyo a la gestión</t>
  </si>
  <si>
    <t>"ESTUDIO DEL PANORAMA GENERAL DEL   ECOSISTEMA DE CIENCIA, TECNOLOGÍA,   CONOCIMIENTO E INNOVACIÓN EN CHILE</t>
  </si>
  <si>
    <t>El monto ofertado incuye el IVA</t>
  </si>
  <si>
    <t>Ingeniería Deuman Ltda.</t>
  </si>
  <si>
    <t>1098710-24-LE23</t>
  </si>
  <si>
    <t>http://www.mercadopublico.cl/PurchaseOrder/Modules/PO/DetailsPurchaseOrder.aspx?codigoOC=1098710-402-SE23</t>
  </si>
  <si>
    <t xml:space="preserve">ESTUDIO DE LA ESTRATEGIA DE DESARROLLO Y TRANSFERENCIA TECNOLÓGICA </t>
  </si>
  <si>
    <t>Estudio comparativo de la estrategia de desarrollo y transferencia tecnológica para el cambio climático</t>
  </si>
  <si>
    <t>ORDEN DE COMPRA DESDE 1098710-24-LE23</t>
  </si>
  <si>
    <t>78.733.550-0</t>
  </si>
  <si>
    <t xml:space="preserve">Deuman </t>
  </si>
  <si>
    <t>Deuman</t>
  </si>
  <si>
    <t>OTRAS ACTIVIDADES EMPRESARIALES N.C.P.</t>
  </si>
  <si>
    <t>REVISIÓN Y ESTUDIO COMPARATIVO DE LA ESTRATEGIA DE DESARROLLO Y TRANSFERENCIA TECNOLÓGICA PARA EL CAMBIO CLIMÁTICO</t>
  </si>
  <si>
    <t>Monto incluye impuestos</t>
  </si>
  <si>
    <t>1269832-221-SE23</t>
  </si>
  <si>
    <t>http://www.mercadopublico.cl/PurchaseOrder/Modules/PO/DetailsPurchaseOrder.aspx?codigoOC=1269832-221-SE23</t>
  </si>
  <si>
    <t>DPEEA C0100/00111 ESTUDIO PEER MAGALLANES</t>
  </si>
  <si>
    <t>Plan estratégico de energía para la Región de Magallanes y de la Antártica chilena</t>
  </si>
  <si>
    <t>ESTUDIO PLAN ESTRATÉGICO DE ENERGÍA DE LA REGIÓN DE MAGALLANES Y DE LA ANTÁRTICA CHILENA  DIVISIÓN DE POLÍTICAS Y ESTUDIOS ENERGÉTICOS Y AMBIENTALES  SOLICITUD DE COMPRA 00111-2023  CERTIFICADO DISPONIBILIDAD PRESUPUESTARIA C0100</t>
  </si>
  <si>
    <t>P06</t>
  </si>
  <si>
    <t>TRANSICION ENERGETICA JUSTA</t>
  </si>
  <si>
    <t>Arquitectura, Diseño,Estudios Urbanos y Territorio</t>
  </si>
  <si>
    <t>584105-41-LP22</t>
  </si>
  <si>
    <t>Estudios demográficos</t>
  </si>
  <si>
    <t>DESARROLLO DEL ESTUDIO DENOMINADO “ESTUDIO PLAN ESTRATÉGICO DE ENERGÍA PARA LA REGIÓN DE MAGALLANES Y DE LA ANTÁRTICA CHILENA”</t>
  </si>
  <si>
    <t>https://www.mercadopublico.cl/Procurement/Modules/RFB/DetailsAcquisition.aspx?qs=Ha3uUkCZsUuwlsSTgujpPg==</t>
  </si>
  <si>
    <t>DE157 de 27 de julio de 2023</t>
  </si>
  <si>
    <t>https://www.mercadopublico.cl/Portal/Modules/Site/AdvancedSearch/ViewAttachmentPurchaseOrder.aspx?qs=wuY7JzTMrSBq+XzapSrsDQ==</t>
  </si>
  <si>
    <t>no podrá exceder los trescientos sesenta (360) días corridos, contados desde la total tramitación del acto administrativo que aprueba el referido contrato</t>
  </si>
  <si>
    <t>Resolución que aprueba contrato y Certificado de Disponibilidad Presupuestaria</t>
  </si>
  <si>
    <t>Elaborar insumos técnicos, diagnósticos y análisis de la región de Magallanes y de la Antártica Chilena, junto con orientaciones preliminares para el desarrollo energético, con enfoque territorial e incorporando la dimensión de sustentabilidad, para la elaboración del Plan Estratégico de Energía de la región.</t>
  </si>
  <si>
    <t>DICTUC S.A.</t>
  </si>
  <si>
    <t>96.691.330-4</t>
  </si>
  <si>
    <t>1269832-312-SE23</t>
  </si>
  <si>
    <t>http://www.mercadopublico.cl/PurchaseOrder/Modules/PO/DetailsPurchaseOrder.aspx?codigoOC=1269832-312-SE23</t>
  </si>
  <si>
    <t>DME/ C0122-00072-2023/ ESTUDIO DENOMINADO “ELABORACIÓN DE PROPUESTAS DE MEDIDAS PARA ENFRENTAR SITUACIONES DE ESTRECHEZ ENERGÉTICA"</t>
  </si>
  <si>
    <t>Elaboración de propuestas de medidas para enfrentar situaciones de estrechez energética</t>
  </si>
  <si>
    <t>ESTUDIO: ELABORACIÓN DE MEDIDAS PARA ENFRENTAR SITUACIONES DE ESTRECHEZ O DE RACIONAMIENTO DESDE 584105-1-LE23    CONTRAPARTE TECNICA JOAN ROMERO/CARLOS SALINAS    C0122-00072-2023</t>
  </si>
  <si>
    <t>Dictuc S.A.</t>
  </si>
  <si>
    <t>SERVICIOS DE INGENIERIA PRESTADOS POR EMPRESAS N.C</t>
  </si>
  <si>
    <t>Macul</t>
  </si>
  <si>
    <t>584105-1-LE23</t>
  </si>
  <si>
    <t>Servicios medioambientales / Gestión medioambiental / Servicios de investigación de la contaminación</t>
  </si>
  <si>
    <t>Investigación industrial in situ (en el lugar)</t>
  </si>
  <si>
    <t>Servicios medioambientales</t>
  </si>
  <si>
    <t>Gestión medioambiental</t>
  </si>
  <si>
    <t>Servicios de investigación de la contaminación</t>
  </si>
  <si>
    <t>ESTUDIO DENOMINADO “ELABORACIÓN DE PROPUESTAS DE MEDIDAS PARA ENFRENTAR SITUACIONES DE ESTRECHEZ ENERGÉTICA</t>
  </si>
  <si>
    <t>https://www.mercadopublico.cl/Procurement/Modules/RFB/DetailsAcquisition.aspx?qs=nw1NFxx2qraAGicAeHBJ5w==</t>
  </si>
  <si>
    <t>DE239 de 6 de noviembre de 2023</t>
  </si>
  <si>
    <t>https://www.mercadopublico.cl/Portal/Modules/Site/AdvancedSearch/ViewAttachmentPurchaseOrder.aspx?qs=l4TjeJ7kaE1Y0sNQE5e9pA==</t>
  </si>
  <si>
    <t>A contar de la total tramitación del acto administrativo aprobatorio dictado por el Ministerio de Energía y tendrá vigencia hasta el total cumplimiento de las obligaciones que de él emanen. Con todo, el referido plazo no podrá exceder los doscientos (200) días corridos, contados desde la fecha de suscripción del acta de inicio referida en el literal a) del numeral 1 de la cláusula séptima del contrato (a) Participar en la reunión de inicio).</t>
  </si>
  <si>
    <t>Analizar la efectividad de las medidas preventivas dispuesta mediante el Decreto Supremo N°51, de 2021, del Ministerio de Energía, y sus modificaciones posteriores y entregar  recomendaciones o propuestas de medidas de gestión, operacionales y/o regulatorias, de corto y mediano plazo, que permitan entregarle seguridad de abastecimiento al Sistema Eléctrico Nacional.
de Energía, en adelante, el “SEN”, considerando situaciones de estrechez energética que puedan 
seguir presentándose a futuro</t>
  </si>
  <si>
    <t>1269832-313-SE23</t>
  </si>
  <si>
    <t>http://www.mercadopublico.cl/PurchaseOrder/Modules/PO/DetailsPurchaseOrder.aspx?codigoOC=1269832-313-SE23</t>
  </si>
  <si>
    <t>DME/ C0116/00073-2023/ ESTUDIO LEVANTAMIENTO DE DESAFÍOS REGULATORIOS Y DESARROLLO DE PROPUESTAS QUE HABILITEN LA IMPLEMENTACIÓN DE LA GESTIÓN DE DEMANDA EN EL SISTEMA ELÉCTRICO</t>
  </si>
  <si>
    <t>Identificación de desafíos regulatorios y generación de propuestas que habiliten la implementación de la gestión de demanda en el sistema eléctrico nacional</t>
  </si>
  <si>
    <t xml:space="preserve">Levantamiento de Desafíos Regulatorios y desarrollo de propuestas que habiliten la implementación de la gestión de demanda en el Sistema Eléctrico Nacional Chileno DESDE 584105-2-LE23    CONTRAPARTE TECNICA BELEN MUÑOZ    C0116/00073-2023  </t>
  </si>
  <si>
    <t>584105-2-LE23</t>
  </si>
  <si>
    <t>ESTUDIO LEVANTAMIENTO DE DESAFÍOS REGULATORIOS Y DESARROLLO DE PROPUESTAS QUE HABILITEN LA IMPLEMENTACIÓN DE LA GESTIÓN DE DEMANDA EN EL SISTEMA ELÉCTRICO</t>
  </si>
  <si>
    <t>https://www.mercadopublico.cl/Procurement/Modules/RFB/DetailsAcquisition.aspx?qs=YdPQUeb9kzMLGi4+6Kyc5A==</t>
  </si>
  <si>
    <t>DE 234 de 26 de octubre de 2023</t>
  </si>
  <si>
    <t>https://www.mercadopublico.cl/Portal/Modules/Site/AdvancedSearch/ViewAttachmentPurchaseOrder.aspx?qs=ckbbg49/DEkHmlroyp53Gw==</t>
  </si>
  <si>
    <t>155 días corridos, contados desde la fecha de suscripción del acta de inicio referida en el literal a) del numeral 1 de la cláusula 
séptima del contrato (primera reunión de coordinación, la cual podrá realizarse en formato presencial o remota, 
en un plazo no superior a los cinco (5) días hábiles).</t>
  </si>
  <si>
    <t>Decreto que aprueba contrato y Certificado de Disponibilidad Presupuestaria</t>
  </si>
  <si>
    <t>Identificar las barreras que presenta la gestión de demanda en el sector energético y proponer modificaciones a la regulación vigente que habiliten e incentiven su participación en el 
mercado.</t>
  </si>
  <si>
    <t>Sí, pero en portal de energiaabierta</t>
  </si>
  <si>
    <t>http://energiaabierta.cl/estudios/</t>
  </si>
  <si>
    <t>F1148-24</t>
  </si>
  <si>
    <t>AL002</t>
  </si>
  <si>
    <t>Subsecretaría de Previsión Social</t>
  </si>
  <si>
    <t>AL002T0001167</t>
  </si>
  <si>
    <t>SERVICIO DE INGENIERÍA, CALIDAD Y METROLOGÍA LIMITADA. QUALIMET LIMITADA</t>
  </si>
  <si>
    <t>76.110.390-3</t>
  </si>
  <si>
    <t>Sí y en muestra</t>
  </si>
  <si>
    <t>1592-7-LE23</t>
  </si>
  <si>
    <t>1592-116-SE23</t>
  </si>
  <si>
    <t>http://www.mercadopublico.cl/PurchaseOrder/Modules/PO/DetailsPurchaseOrder.aspx?codigoOC=1592-116-SE23</t>
  </si>
  <si>
    <t>ORDEN DE COMPRA DESDE 1592-7-LE23</t>
  </si>
  <si>
    <t>Revisión y desarrollo de metodologías cuantitativas para medir el impacto de beneficios previsionales no contributivos de vejez sobre el mercado laboral y el ahorro previsional</t>
  </si>
  <si>
    <t>“REVISIÓN Y DESARROLLO DE METODOLOGÍAS CUANTITATIVAS   PARA MEDIR EL IMPACTO DE BENEFICIOS PREVISIONALES NO CONTRIBUTIVOS   DE VEJEZ SOBRE EL MERCADO LABORAL Y EL AHORRO PREVISIONAL”.  Metodologías cuantitativas en beneficios DESDE 1592-7-LE23</t>
  </si>
  <si>
    <t>61.503.000-7</t>
  </si>
  <si>
    <t>M. del Trabajo - Subsecretaría de Previsión Social</t>
  </si>
  <si>
    <t>Qualimet Limitada</t>
  </si>
  <si>
    <t>Servicios financieros, pensiones y seguros / Banca e inversiones / Asesorías de inversiones</t>
  </si>
  <si>
    <t>Información de mercado</t>
  </si>
  <si>
    <t>Servicios financieros, pensiones y seguros</t>
  </si>
  <si>
    <t>Banca e inversiones</t>
  </si>
  <si>
    <t>Asesorías de inversiones</t>
  </si>
  <si>
    <t>REVISIÓN Y DESARROLLO DE METODOLOGÍAS CUANTITATIVAS PARA MEDIR EL IMPACTO DE BENEFICIOS PREVISIONALES NO CONTRIBUTIVOS DE VEJEZ SOBRE EL MERCADO LABORAL Y EL AHORRO PREVISIONAL</t>
  </si>
  <si>
    <t>Esta propuesta económica está expresada en pesos chilenos, como monto neto sin IVA. La propuesta es exenta de IVA, por lo que considera todo tipo de impuestos:  0.-- cero pesos</t>
  </si>
  <si>
    <t>https://www.mercadopublico.cl/Procurement/Modules/RFB/DetailsAcquisition.aspx?qs=r4CjGZOAWP4DZUvEqJfJYw==</t>
  </si>
  <si>
    <t>RE 94 del 13 de julio de 2023</t>
  </si>
  <si>
    <t>mercadopublico.cl/Portal/Modules/Site/AdvancedSearch/ViewAttachmentPurchaseOrder.aspx?qs=qvThj51ogXboSQgZCTPNCQ==</t>
  </si>
  <si>
    <t>170 días corridos desde la total tramitación del contrato.</t>
  </si>
  <si>
    <t>pendiente</t>
  </si>
  <si>
    <t>Disponer de las metodologías más recientes utilizadas para medir los efectos que tiene la Pensión Garantizada Universal sobre el mercado del trabajo y el ahorro previsional. Particularmente, profundizar en el análisis de los impactos en la informalidad y en los incentivos a cotizar, considerando además los cambios que experimenta el mercado laboral del país con la incorporación de formas atípicas de empleo en la actualidad.</t>
  </si>
  <si>
    <t xml:space="preserve">1. Plan de trabajo y Carta Gantt, con avance de Marco Metodológico y Conceptual.
2. Informe y presentación en Power Point que contenga el objetivo 1 y 2. 
3.  Informe y presentación en Power Point que contenga el objetivo 3 y 4.
4. Informe y presentación en Power Point que contenga el objetivo 5.
5. Informe y presentación en Power Point del Informe Final del estudio y su resumen ejecutivo.
</t>
  </si>
  <si>
    <t>https://previsionsocial.gob.cl/datos-estadisticos/documentos-de-trabajo/</t>
  </si>
  <si>
    <t>ESTUDIOS SOCIALES SPA</t>
  </si>
  <si>
    <t>77.613.957-2</t>
  </si>
  <si>
    <t>1592-11-LE23</t>
  </si>
  <si>
    <t>1592-121-SE23</t>
  </si>
  <si>
    <t>http://www.mercadopublico.cl/PurchaseOrder/Modules/PO/DetailsPurchaseOrder.aspx?codigoOC=1592-121-SE23</t>
  </si>
  <si>
    <t>ESTUDIO “PERCEPCIÓN DE LA CIUDADANÍA RESPECTO DEL SISTEMA DE PENSIONES CHILENO” PARA LA SUBSECRETARÍA DE PREVISIÓN SOCIAL</t>
  </si>
  <si>
    <t>Percepción de la ciudadanía respecto del sistema de pensiones chileno</t>
  </si>
  <si>
    <t>Percepción Ciudadanía Sistema de Pensiones DESDE 1592-11-LE23. Condiciones de pago, según lo establecido en bases de licitación.</t>
  </si>
  <si>
    <t xml:space="preserve">Estudios Sociales </t>
  </si>
  <si>
    <t>ACTIVIDADES DE CONSULTORIA DE GESTION</t>
  </si>
  <si>
    <t>Organizaciones y consultorías políticas, demográficas, económicas, sociales y de administración pública / Desarrollo social, demográfico y comunitario / Desarrollo social</t>
  </si>
  <si>
    <t>Estudios de estructura social o servicios relacionados</t>
  </si>
  <si>
    <t>Desarrollo social</t>
  </si>
  <si>
    <t xml:space="preserve">Tanto Estudios Sociales como la Universidad de Chile trabajan sin fines de lucro, por lo que el precio ofertado no incluye utilidades. Dada los cambios en la normativa contable actual vigente en Chile, nuestros servicios de investigación NO están afectos </t>
  </si>
  <si>
    <t>RE 97 del 24 de julio de 2023</t>
  </si>
  <si>
    <t>mercadopublico.cl/Portal/Modules/Site/AdvancedSearch/ViewAttachmentPurchaseOrder.aspx?qs=HOb1xZ5LxfzQ/rfO2/2pcg==</t>
  </si>
  <si>
    <t>150 días corridos desde la total tramitación del contrato.</t>
  </si>
  <si>
    <t>Conocer la percepción y o percepción de la ciudadanía sobre el Sistema de Pensiones Chileno mediante un estudio cualitativo aplicado en 8 regiones del país.</t>
  </si>
  <si>
    <t xml:space="preserve">1. Informe y presentación en Power Point que contenga el objetivo 1.
2.  Informe y presentación en Power Point que contenga el objetivo 2.
3. Informe y presentación en Power Point que contenga el objetivo 3.
4. Informe y presentación en Power Point del Informe Final del estudio y su resumen ejecutivo.
</t>
  </si>
  <si>
    <t xml:space="preserve">No  </t>
  </si>
  <si>
    <t>1592-13-L123</t>
  </si>
  <si>
    <t>1592-145-SE23</t>
  </si>
  <si>
    <t>http://www.mercadopublico.cl/PurchaseOrder/Modules/PO/DetailsPurchaseOrder.aspx?codigoOC=1592-145-SE23</t>
  </si>
  <si>
    <t>Elaboración de Diagnóstico de Género para la SPS</t>
  </si>
  <si>
    <t>Elaboración de diagnóstico institucional de género para la Subsecretaría de Previsión Social</t>
  </si>
  <si>
    <t>Elaboración de Diagnóstico de Género para la SPS DESDE 1592-13-LE23.  Condiciones de pago según lo establecido en contrato.</t>
  </si>
  <si>
    <t>SUBSECRETARIA DE PREVISION SOCIAL</t>
  </si>
  <si>
    <t>INSTITUTO DE ESTUDIOS INTERNACIONALES</t>
  </si>
  <si>
    <t>1592-13-LE23</t>
  </si>
  <si>
    <t>Estudios de grupos sociales o servicios relacionados</t>
  </si>
  <si>
    <t>ESTUDIO DE “ELABORACIÓN DE DIAGNÓSTICO INSTITUCIONAL DE GÉNERO PARA LA SUBSECRETARÍA DE PREVISIÓN SOCIAL”</t>
  </si>
  <si>
    <t>Monto exento de IVA</t>
  </si>
  <si>
    <t>https://www.mercadopublico.cl/Procurement/Modules/RFB/DetailsAcquisition.aspx?qs=Ig3AagWZP9nEDVe1G2x26g==</t>
  </si>
  <si>
    <t>RE 113 de 31 de agosto de 2023</t>
  </si>
  <si>
    <t>https://www.mercadopublico.cl/Portal/Modules/Site/AdvancedSearch/ViewAttachmentPurchaseOrder.aspx?qs=9h6IF1xKIQDo60rnqmyTWg==</t>
  </si>
  <si>
    <t>150 días corridos desde la total tramitación del contrato</t>
  </si>
  <si>
    <t>RE que aprueba contrato y en Certificado de Disponibilidad Presupuestaria</t>
  </si>
  <si>
    <t xml:space="preserve">Elaboración de un diagnóstico de género que identifique las principales condicionantes y barreras de género en la institución. </t>
  </si>
  <si>
    <t xml:space="preserve">Primer Informe de avance.
Segundo Informe de avance
Informe final y resumen ejecutivo
</t>
  </si>
  <si>
    <t>https://previsionsocial.gob.cl/wp-content/uploads/2024/08/Elaboracion-de-Diagnostico-de-Genero-para-la-SPS.pdf</t>
  </si>
  <si>
    <t>CORPORACIÓN CIEDESS en Unión Temporal de Proveedores con la EMPRESA PROYECTA SEGURIDAD Y SALUD LABORAL SPA,</t>
  </si>
  <si>
    <t>71.800.700-3</t>
  </si>
  <si>
    <t>1592-24-LE22</t>
  </si>
  <si>
    <t>1592-311-SE22</t>
  </si>
  <si>
    <t>https://www.mercadopublico.cl/PurchaseOrder/Modules/PO/DetailsPurchaseOrder.aspx?qs=bpYej21HoW0nw8o+AJeiBw==</t>
  </si>
  <si>
    <t>ORDEN DE COMPRA DESDE 1592-24-LE22"</t>
  </si>
  <si>
    <t>Sistemas de certificación de empresas con buenos estándares de seguridad y salud en el trabajo de la Subsecretaría de previsión social</t>
  </si>
  <si>
    <t>Estudio de Sistemas de certificación de empresas DESDE 1592-24-LE22</t>
  </si>
  <si>
    <t>CORPORACIÓN CIEDESS</t>
  </si>
  <si>
    <t>INSTITUTOS PROFESIONALES</t>
  </si>
  <si>
    <t>ESTUDIO DE SISTEMAS DE CERTIFICACIÓN DE EMPRESAS CON BUENOS ESTÁNDARES DE SEGURIDAD Y SALUD EN EL TRABAJO DE LA SUBSECRETARÍA DE PREVISIÓN SOCIAL</t>
  </si>
  <si>
    <t>exenta de impuesto</t>
  </si>
  <si>
    <t>https://www.mercadopublico.cl/Procurement/Modules/RFB/DetailsAcquisition.aspx?qs=cfDOznji0bNod4UK1kp8zg==</t>
  </si>
  <si>
    <t>RE 177/2022 de 24 noviembre de 2022</t>
  </si>
  <si>
    <t>https://www.mercadopublico.cl/Procurement/Modules/Attachment/ViewAttachment.aspx?enc=6insQWuvCu80Aq%2fW3Rg8bjEOri1y%2bhGDGqiQXovZrHRS7kro4okCHq7kHaTbttgP44Xl1sKzB8PjCeie9Jy9mOF9jDFCKeo4hbUO4UaT%2bSDk1i26gYUcZEg79%2bK5osHtmbcJgR9XEotDTCyxcqpmjbL%2fkcVaxQnDQ2WTeS3IRjRUE3VrB5Yj58N9AqprH1O0OYKsyM%2frNoYs8TcxEE58wZQz2TcSK5cStGHPYaShrDS%2baS7B820px7d%2bGrOn1mWQ1aWR%2fiqJZnXovFlu3%2bwoLOtDb%2bGxb8SfIJapBTO022k6E5fN2aa7lsOWph%2fef48v</t>
  </si>
  <si>
    <t>120 días corridos desde la total tramitación del contrato</t>
  </si>
  <si>
    <t>Generar un sistema de certificación de empresas con buenos estándares de seguridad y salud en el trabajo que permita promover e incentivar a las empresas que implementen tal sistema.</t>
  </si>
  <si>
    <t>1. Plan de Trabajo y Carta Gantt.
2. Producto 2. Informe sobre experiencias comparadas de sistemas de certificaciones en materia de buenas prácticas laborales y de seguridad y salud en el trabajo.
3. Producto 3. Informe sobre propuesta de sistema de certificación de buenos estándares laborales y de seguridad y salud en el trabajo.</t>
  </si>
  <si>
    <t>No, en la página web de la SPS hay un link, pero no funciona</t>
  </si>
  <si>
    <t>GSE SALUD CONSULTORES LTDA</t>
  </si>
  <si>
    <t>76.188.638-K</t>
  </si>
  <si>
    <t>1592-23-LE22</t>
  </si>
  <si>
    <t>1592-323-SE22</t>
  </si>
  <si>
    <t>https://www.mercadopublico.cl/Procurement/Modules/RFB/DetailsAcquisition.aspx?qs=1kQHE10fVDqXyFxEtX2THw==</t>
  </si>
  <si>
    <t>Estudio "Evaluación de la matriz de factores de causa de accidentes del trabajo"</t>
  </si>
  <si>
    <t>Evaluación de la matriz de factores de causas de accidentes del trabajo</t>
  </si>
  <si>
    <t>Estudio “Matriz factores accidentes de trabajo”. Desde la Licitación 1592-23-LE22</t>
  </si>
  <si>
    <t>GSE Salud Consultores</t>
  </si>
  <si>
    <t>GSE Salud Consultores Ltda.</t>
  </si>
  <si>
    <t xml:space="preserve">EMPRESAS DE ASESORIA, CONSULTORIA FINANCIERA Y DE </t>
  </si>
  <si>
    <t>Ñuñoa</t>
  </si>
  <si>
    <t>Contratación del Estudio “Evaluación de la matriz de factores de causas de accidentes del trabajo”</t>
  </si>
  <si>
    <t>Equipo interdisciplinario de profesionales de vasta trayectoria en Salud y Seguridad en el Trabajo, con amplia experiencia en investigación de accidentes laborales, manejo estadístico de bases de datos y desarrollo de matrices de causas. EL PRECIO DE LA O</t>
  </si>
  <si>
    <t>Re 181 de 01/12/2022</t>
  </si>
  <si>
    <t>https://www.mercadopublico.cl/Procurement/Modules/Attachment/ViewAttachment.aspx?enc=N0zEcjGy0cM3hPaHNAn0GeiqbtLcGzLO1LnY4KltyENBGrhFLXjt04WoefrPqiDja0Fq1HAGAOymxeuyD7%2feu8NkyztEtmtuUJNe4PFcH%2fOTXeoU7xZpusocshw%2bTrfkjAdW%2fGd1r6M1oNZMSny305VNcskuhsWmQaXqrqfFhMpIRdzPyc5pm7jQsLKnCs7MpgfYyBhK71apEn7HcEJjKg0X5PtVfi5GERFFEpHIlkEs0oQplRL5yAJHdZRRD8njN0Oym0F2by7zYvIY%2bhCGVUts60cvaFQTzrvulcr0W33X2KueBlT3MBu5EIrQn%2bYn</t>
  </si>
  <si>
    <t>RE que adjudica licitación y en Certificado de Disponibilidad Presupuestaria</t>
  </si>
  <si>
    <t>Generar un informe que analice la causalidad de los accidentes graves y fatales en los períodos 2019, 2020 y 2021, y evalúe la aplicación de la matriz de factores de causas de accidentes del trabajo fatales por parte de los organismos administradores de la Ley N° 16.744 y la Dirección del Travajo.</t>
  </si>
  <si>
    <t xml:space="preserve">1. Plan de Trabajo y carta gantt.
2. Informe sobre causalidad de los accidentes del trabajo graves y fatales en el período 2019-2021.
3. Informe sobre evaluación de la aplicación de la matriz  de factores de causas de accidentes del trabajo fatales y propuestas de mejoras en cuanto a su aplicación y registro
4. Informe ejecutivo y presentación ante Subsecretaría de Previsión Social </t>
  </si>
  <si>
    <t>https://previsionsocial.gob.cl/wp-content/uploads/2024/08/EVALUACION-DE-LA-MATRIZ-DE-FACTORES-DE-CAUSAS-DE-ACCIDENTES-DEL-TRABAJO.pdf</t>
  </si>
  <si>
    <t>https://www.previsionsocial.gob.cl/sps/download/estudios-previsionales/publicaciones/documentos-de-trabajo/2022/04-2023-a-GSE-Consultores-solicita-complementar-producto-2_compressed_3.pdf</t>
  </si>
  <si>
    <t>F1140-24</t>
  </si>
  <si>
    <t>AN002</t>
  </si>
  <si>
    <t>Subsecretaría de Telecomunicaciones</t>
  </si>
  <si>
    <t>AN002T0006646</t>
  </si>
  <si>
    <t>CONSULTORES ASOCIADOS DE MARKETING CADEM S.A.</t>
  </si>
  <si>
    <t>606-243-SE23</t>
  </si>
  <si>
    <t>https://www.mercadopublico.cl/Procurement/Modules/RFB/DetailsAcquisition.aspx?qs=gW47x9rDr1YKJs3Y5Xz81EMcmAbWq2gG4RxhW4nvQ+sQDrEACTZOrrKxWiXpdPFR</t>
  </si>
  <si>
    <t>OC de 606-5-LP23 Estudio Décima Encuesta sobre acceso, usos y usuarios de Internet  en Chile</t>
  </si>
  <si>
    <t>Estudio Décima Encuesta sobre acceso, usos y usuarios de Internet  en Chile</t>
  </si>
  <si>
    <t>60.513.000-3</t>
  </si>
  <si>
    <t>OTRAS ACTIVIDADES EMPRESARIALES N.C.P.| GOBIERNO C</t>
  </si>
  <si>
    <t>96.583.240-8</t>
  </si>
  <si>
    <t>Cadem Research</t>
  </si>
  <si>
    <t>CONSULTORES ASOCIADOS DE MARKETING CADEM S A</t>
  </si>
  <si>
    <t>COMPRA, VENTA Y ALQUILER (EXCEPTO AMOBLADOS) DE IN</t>
  </si>
  <si>
    <t>606-5-LP23</t>
  </si>
  <si>
    <t>“Estudio  Décima Encuesta sobre acceso, usos y usuarios de Internet en Chile</t>
  </si>
  <si>
    <t>Se sube en plataforma costo sin IVA. Se deberá agregar el IVA al pago final.</t>
  </si>
  <si>
    <t>https://www.mercadopublico.cl/Procurement/Modules/RFB/DetailsAcquisition.aspx?qs=W7tbmbz50OEnalP57tmdeQ==</t>
  </si>
  <si>
    <t>RE 1549, del 13 de julio de 2023</t>
  </si>
  <si>
    <t>mercadopublico.cl/Portal/Modules/Site/AdvancedSearch/ViewAttachmentPurchaseOrder.aspx?qs=g7IlLHt/2KTWvHLzb3gA3w==</t>
  </si>
  <si>
    <t>31/13/2023</t>
  </si>
  <si>
    <t>Cuantitativo</t>
  </si>
  <si>
    <t>Profundizar el análisis y la caracterización del servicio de acceso y uso de Internet en Chile (móvil y fija), a fin de reconocer las tendencias de uso y adopción de tecnologías de información entre los chilenos y chilenas, tanto a nivel nacional como regional, con un enfoque de Género.</t>
  </si>
  <si>
    <t>Base de datos de encuestas realizadas
Informe preliminar de resultados
Informe final de resultados</t>
  </si>
  <si>
    <t>https://www.subtel.gob.cl/wp-content/uploads/2024/03/Informe_Final_Acceso_y_uso_Internet_2023_VF.pdf</t>
  </si>
  <si>
    <t>https://www.subtel.gob.cl/estudios/internet-y-sociedad-de-la-informacion/</t>
  </si>
  <si>
    <t>SOCIEDAD DE PROFESIONALES INGENIERÍA SPA</t>
  </si>
  <si>
    <t>606-304-SE23</t>
  </si>
  <si>
    <t>https://www.mercadopublico.cl/Procurement/Modules/RFB/DetailsAcquisition.aspx?qs=vL4aYNV5djGI3ZfvYFb008ZJdDKGuo0PpYh5WsVwLcPkURa7c+0/MBuS87/2/ujF</t>
  </si>
  <si>
    <t>OC desde 606-13-LE23 Encuesta de Satisfacción de Usuarios y Medición del Nivel de Calidad de Servicios de Telecomunicaciones</t>
  </si>
  <si>
    <t>Encuesta de satisfacción de usuarios y medición del nivel de calidad de servicios de telecomunicaciones</t>
  </si>
  <si>
    <t>Encuesta de Satisfacción de Usuarios y Medición del Nivel de Calidad de Servicios de  Telecomunicaciones.</t>
  </si>
  <si>
    <t>SUBSECRETARIA DE TELECOMUNICACIONES</t>
  </si>
  <si>
    <t>76.506.053-2</t>
  </si>
  <si>
    <t>EES INGENIERÍA</t>
  </si>
  <si>
    <t xml:space="preserve">EES Ingeniería Spa </t>
  </si>
  <si>
    <t>Ingenieria</t>
  </si>
  <si>
    <t>Huechuraba</t>
  </si>
  <si>
    <t>606-13-LE23</t>
  </si>
  <si>
    <t>Encuesta de Satisfacción de Usuarios y Medición del Nivel de Calidad de Servicios de Telecomunicaciones”.</t>
  </si>
  <si>
    <t xml:space="preserve">Exento de Impuestos </t>
  </si>
  <si>
    <t>RE1871 de 29/08/2023</t>
  </si>
  <si>
    <t>https://www.mercadopublico.cl/PurchaseOrder/Modules/PO/DetailsPurchaseOrder.aspx?qs=05/nZklkrbYX91tYPC3JLA==</t>
  </si>
  <si>
    <t>hasta el 31 de diciembre de 2023</t>
  </si>
  <si>
    <t>Realización de una encuesta para medir cuantitativamente el grado de satisfacción de los usuarios con los servicios de telefonía móvil, Internet móvil, televisión de pago y del servicio de Internet residencial o fija, por cada una de las compañías proveedoras y cuya muestra calculada sea estadísticamente confiable y representativa a nivel nacional y regional, de manera que los datos recolectados permitan obtener conclusiones válidas y generar un proceso de comparación o benchmarking entre las mismas empresas, y para disponer de información relativa al grado de conocimiento y satisfacción que tienen los usuarios de servicios de telecomunicaciones.</t>
  </si>
  <si>
    <t>2 informes</t>
  </si>
  <si>
    <t>No se encuentra publicada dado que la empresa no cumplió el contrato llegando al cobro de boleta de garantía.</t>
  </si>
  <si>
    <t>GALDAMES MUÑOZ SPA</t>
  </si>
  <si>
    <t>77.024.593-1</t>
  </si>
  <si>
    <t>621451-101-SE23</t>
  </si>
  <si>
    <t>http://www.mercadopublico.cl/PurchaseOrder/Modules/PO/DetailsPurchaseOrder.aspx?codigoOC=621451-101-SE23</t>
  </si>
  <si>
    <t>ESTUDIO DE ELABORACIÓN DE DIAGNÓSTICO DE VULNERABILIDAD ANTE EL CAMBIO CLIMÁTICO PARA EL SECTOR TURISMO ACTUALIZADO DESDE 621451-19-LE23</t>
  </si>
  <si>
    <t>Estudio de elaboración de diagnóstico de vulnerabilidad ante el cambio climático para el sector turismo actualizado</t>
  </si>
  <si>
    <t>ESTUDIO DE ELABORACIÓN DE DIAGNÓSTICO DE VULNERABILIDAD ANTE EL CAMBIO CLIMÁTICO PARA EL SECTOR TURISMO ACTUALIZADO DESDE 621451-19-LE23    Nota Ordenes de Compra: No se recepcionaran factura, mientras no se cuente con recepción conforme de los bienes o servicios contratados por parte de la contraparte técnica.</t>
  </si>
  <si>
    <t>EXPERIMENTA CHILE</t>
  </si>
  <si>
    <t>Coquimbo</t>
  </si>
  <si>
    <t xml:space="preserve">Región de Coquimbo </t>
  </si>
  <si>
    <t>621451-19-LE23</t>
  </si>
  <si>
    <t>Asesorías en gestión estratégica</t>
  </si>
  <si>
    <t>SERVICIO DE ESTUDIO DE ELABORACIÓN DE DIAGNÓSTICO DE VULNERABILIDAD ANTE EL CAMBIO CLIMÁTICO PARA EL SECTOR TURISMO ACTUALIZADO.</t>
  </si>
  <si>
    <t xml:space="preserve">SERVICIO DE ESTUDIO DE ELABORACIÓN DE DIAGNÓSTICO DE VULNERABILIDAD ANTE EL CAMBIO CLIMÁTICO PARA EL SECTOR TURISMO ACTUALIZADO </t>
  </si>
  <si>
    <t>https://www.mercadopublico.cl/Procurement/Modules/RFB/DetailsAcquisition.aspx?qs=CcVanqNHY3+S4VI4luYRnA==</t>
  </si>
  <si>
    <t>Realizar un análisis de vulnerabilidad ante el cambio climático y de las opciones de adaptación para el sector Turismo, a fin de contar con los insumos básicos para la actualización del plan de adaptación de dicho sector.</t>
  </si>
  <si>
    <t xml:space="preserve"> Informe N°1: Recopilación de antecedentes 
Informe N°2: Caracterización de tipos de turismo
Informe N°3: Adaptación
Informe 4: Diagnóstico de Vulnerabilidad ante el Cambio Climático para el Sector 
Turismo Actualizado</t>
  </si>
  <si>
    <t>BICHILE SPA</t>
  </si>
  <si>
    <t>76.424.784-1</t>
  </si>
  <si>
    <t>621451-102-SE23</t>
  </si>
  <si>
    <t>http://www.mercadopublico.cl/PurchaseOrder/Modules/PO/DetailsPurchaseOrder.aspx?codigoOC=621451-102-SE23</t>
  </si>
  <si>
    <t>CONSULTORÍA CARACTERIZACIÓN TURISMO ANTÁRTICO</t>
  </si>
  <si>
    <t>Caracterización turismo antártico</t>
  </si>
  <si>
    <t>CONSULTORÍA PARA LA CARACTERIZACIÓN DEL TURISMO ANTÁRTICO    Nota Ordenes de Compra: No se recepcionaran factura, mientras no se cuente con recepción conforme de los bienes o servicios contratados por parte de la contraparte técnica.</t>
  </si>
  <si>
    <t>licitación pública previa sin ofertas, o con ofertas inadmisibles</t>
  </si>
  <si>
    <t>Business Innovation Chile</t>
  </si>
  <si>
    <t>PERSONAL CONCIERGE VALPARAISO  SPA</t>
  </si>
  <si>
    <t>SERVICIO DE CONSULTORÍA PARA LA CARACTERIZACIÓN DEL TURISMO ANTÁRTICO</t>
  </si>
  <si>
    <t>621451-15-LE23</t>
  </si>
  <si>
    <t>desierta</t>
  </si>
  <si>
    <t>RE 277 del 22/09/2023</t>
  </si>
  <si>
    <t>https://www.mercadopublico.cl/Portal/Modules/Site/AdvancedSearch/ViewAttachmentPurchaseOrder.aspx?qs=DlZ/OAT6MLIGc4CKn31YYg==</t>
  </si>
  <si>
    <t>80 días corridos desde la suscripión del contrato.</t>
  </si>
  <si>
    <t>22.08.023</t>
  </si>
  <si>
    <t>Resolución que autoriza contratación directa</t>
  </si>
  <si>
    <t>Analizar y evaluar la actividad turística en la provincia Antártica con el fin de identificar su potencial, caracterizar su oferta y demanda, estimar su contribución económica y proponer estrategias para impulsar el turismo como motor de desarrollo económico local.</t>
  </si>
  <si>
    <t>Producto N° 1: Informe de Caracterización del Turismo en la Provincia Antártica.
Producto Nº 2: Informe de Estimación del Aporte Económico del Turismo en la Provincia Antártica.
Producto N° 3: Informe de Líneas de Acción del Turismo para la Provincia Antártica.</t>
  </si>
  <si>
    <t>no aplica</t>
  </si>
  <si>
    <t>KOLABORATORIO SPA</t>
  </si>
  <si>
    <t>77.600.026-4</t>
  </si>
  <si>
    <t>621451-116-SE23</t>
  </si>
  <si>
    <t>http://www.mercadopublico.cl/PurchaseOrder/Modules/PO/DetailsPurchaseOrder.aspx?codigoOC=621451-116-SE23</t>
  </si>
  <si>
    <t>SERVICIO DE CONSULTORÍA PARA LEVANTAMIENTO DE OPORTUNIDADES DE IMPLEMENTACIÓN DE SOLUCIONES SANITARIAS SUSTENTABLES EN ÁREAS SILVESTRES PROTEGIDAS DEL ESTADO (ASPE),</t>
  </si>
  <si>
    <t>Consultoría para levantamiento de oportunidades de implementación de soluciones sanitarias sustentables en áreas silvestres protegidas del estado (ASPE)</t>
  </si>
  <si>
    <t xml:space="preserve">SERVICIO DE CONSULTORÍA PARA LEVANTAMIENTO DE OPORTUNIDADES DE IMPLEMENTACIÓN DE SOLUCIONES SANITARIAS SUSTENTABLES EN ÁREAS SILVESTRES PROTEGIDAS DEL ESTADO (ASPE).    Nota Ordenes de Compra: No se recepcionaran factura, mientras no se cuente con recepción conforme de los bienes o servicios contratados por parte de la contraparte técnica.  </t>
  </si>
  <si>
    <t>INSTALACIONES DE GASFITERIA, CALEFACCION Y AIRE AC</t>
  </si>
  <si>
    <t>SERVICIO DE CONSULTORÍA PARA LEVANTAMIENTO DE OPORTUNIDADES DE IMPLEMENTACIÓN DE SOLUCIONES SANITARIAS SUSTENTABLES EN ÁREAS SILVESTRES PROTEGIDAS DEL ESTADO (ASPE)</t>
  </si>
  <si>
    <t>621451-10-LE23</t>
  </si>
  <si>
    <t>https://www.mercadopublico.cl/Procurement/Modules/RFB/DetailsAcquisition.aspx?qs=OZ6CCp3DwmvQJWBIAGIUfg==</t>
  </si>
  <si>
    <t>RAEX 202300286 de 28/09/2023</t>
  </si>
  <si>
    <t>https://www.mercadopublico.cl/Portal/Modules/Site/AdvancedSearch/ViewAttachmentPurchaseOrder.aspx?qs=n1Z4OjuSQDzaoRtG86n0mQ==</t>
  </si>
  <si>
    <t xml:space="preserve"> en ningún caso, podrá superar los 90 días corridos contados desde la suscripción del contrato.</t>
  </si>
  <si>
    <t xml:space="preserve">Levantamiento de oportunidades para la implementación de Sistemas Sanitarios Sustentables (SSS), en las Áreas Silvestres Protegidas del Estado con el fin de otorgar una solución al requerimiento de equipamiento sanitario para las personas que visitan y las personas que administran esas zonas protegidas, que constituyen atractivos turísticos naturales de valor medioambiental nacional e internacional. </t>
  </si>
  <si>
    <t>Producto 1: Informe de propuesta de priorización de Áreas Silvestres Protegidas del Estado (ASPE)
Producto 2: Informe con la propuesta de localización y alternativas de SSS que se implementarán en las ASPE priorizadas
Producto 3: Informe con análisis de factibilidad técnica de el o los SSS para ser implementados
 Producto 4: Entrega de un Informe Final con la propuesta preliminar de planificación en la implementación a nivel nacional de SSS en el SNASPE</t>
  </si>
  <si>
    <t>EDGE CHILE SPA</t>
  </si>
  <si>
    <t>76.678.666-9</t>
  </si>
  <si>
    <t>621451-117-SE23</t>
  </si>
  <si>
    <t>http://www.mercadopublico.cl/PurchaseOrder/Modules/PO/DetailsPurchaseOrder.aspx?codigoOC=621451-117-SE23</t>
  </si>
  <si>
    <t>SERVICIO DE CONSULTORÍA PLAN DE ACCIÓN DE SUSTENTABILIDAD TURÍSTICA PARA CHILE DESDE 621451-18-LE23</t>
  </si>
  <si>
    <t>consultoría plan de acción de sustentabilidad turística para chile</t>
  </si>
  <si>
    <t xml:space="preserve">SERVICIO DE CONSULTORÍA PLAN DE ACCIÓN DE SUSTENTABILIDAD TURÍSTICA PARA CHILE DESDE 621451-18-LE23.    Nota Ordenes de Compra: No se recepcionaran factura, mientras no se cuente con recepción conforme de los bienes o servicios contratados por parte de la contraparte técnica.    </t>
  </si>
  <si>
    <t>Edge Chile SpA</t>
  </si>
  <si>
    <t>ASESORIA Y CONSULTORIA EN CONSUMO Y PRODUCCIÓN SUS</t>
  </si>
  <si>
    <t>621451-18-LE23</t>
  </si>
  <si>
    <t>SERVICIO DE CONSULTORÍA PLAN DE ACCIÓN DE SUSTENTABILIDAD TURÍSTICA PARA CHILE.</t>
  </si>
  <si>
    <t>https://www.mercadopublico.cl/Procurement/Modules/RFB/DetailsAcquisition.aspx?qs=FFzZKsZdV11lLIbNL+tH0A==</t>
  </si>
  <si>
    <t>90 días corrdios desde el inicio de la prestación de servicios</t>
  </si>
  <si>
    <t xml:space="preserve">Desarrollar una propuesta de Plan de Acción de Sustentabilidad Turística (2023-2026) que sirva como herramienta de gestión para que la Subsecretaría pueda fomentar e incentivar que la actividad turística del país se desarrolle de manera sustentable. Utilizando como referencia los acuerdos, políticas, programas, planes nacionales, los ODS, generando métricas, instalando capacidades y trabajando en conjunto con instituciones y territorios relacionados para un desarrollo turístico Sustentable e integral del sector Turismo. </t>
  </si>
  <si>
    <t>Informe N°1: Revisión de antecedentes internacionales.
Informe N°2: Diagnóstico.
Informe N°3: Plan de acción.
Informe N°4: Difusión, orientación y socialización.</t>
  </si>
  <si>
    <t>621451-123-SE23</t>
  </si>
  <si>
    <t>http://www.mercadopublico.cl/PurchaseOrder/Modules/PO/DetailsPurchaseOrder.aspx?codigoOC=621451-123-SE23</t>
  </si>
  <si>
    <t>ESTUDIO INICIAL PARA LA ELABORACIÓN DE UNA CUENTA SATÉLITE DE TURISMO EN CHILE DESDE 621451-21-LE23</t>
  </si>
  <si>
    <t>Estudio inicial para la elaboración de una cuenta satélite de turismo en chile</t>
  </si>
  <si>
    <t>ESTUDIO INICIAL PARA LA ELABORACIÓN DE UNA CUENTA SATÉLITE DE TURISMO EN CHILE DESDE 621451-21-LE23    Nota Ordenes de Compra: No se recepcionaran factura, mientras no se cuente con recepción conforme de los bienes o servicios contratados por parte de l</t>
  </si>
  <si>
    <t>FEN - Departamento de Economía</t>
  </si>
  <si>
    <t>621451-21-LE23</t>
  </si>
  <si>
    <t>SERVICIO DE CONSULTORÍA PARA EL ESTUDIO INICIAL PARA LA ELABORACIÓN DE UNA CUENTA SATÉLITE DE TURISMO EN CHILE</t>
  </si>
  <si>
    <t>https://www.mercadopublico.cl/Procurement/Modules/RFB/DetailsAcquisition.aspx?qs=Z2mgxdzaZso5hMlD7w+Tsg==</t>
  </si>
  <si>
    <t>RAEX 202300295 del 04/10/2023</t>
  </si>
  <si>
    <t>https://www.mercadopublico.cl/Procurement/Modules/Attachment/ViewAttachment.aspx?enc=3Jkb6EpTkFbU1fIjcZthbXkMaSSYMNFD6BhLE30T8ZTN%2bGzks%2fi30wn9GlrmDbWn6lon61jp7esRFaQbys6QWRM9zTYGGi%2baYbUEliBgUiCplBE0bLDxZulSv8T5ul3MMtu7KgYwWGAleGdzmFkF5fQj93IBK%2fXIVZb%2bGmYia6vZTEPyU8udvRSRll6z4fALA2OTL9s%2fWOjDmrYnRcFhyfEAku5eENNPOEOp2eYpl%2bELGndG2Nk%2frf5vXBeU0wf3mtUiOiz4l2o%2fxHNoj4VCmgd51cIEpj63F57W7RwSGl8F5IM6uQlVgBoCOCd3Y9gG</t>
  </si>
  <si>
    <t xml:space="preserve">desde la fecha de suscripción del contrato, y dentro del plazo indicado por el adjudicatario en su propuesta técnica, que, en ningún caso podrá superar los 60 días corridos. </t>
  </si>
  <si>
    <t>Identificar los requerimientos de información necesarios, para la elaboración de una Cuenta Satélite de Turismo (CST) en Chile, según las recomendaciones internacionales de la Organización Mundial de Turismo (OMT); completando a su vez, las Tablas de la CST, con información actualmente disponible; y generar un modelo de Aproximación del Impacto Indirecto del Turismo en el Producto Interno Bruto de Chile.</t>
  </si>
  <si>
    <t>621451-140-SE23</t>
  </si>
  <si>
    <t>http://www.mercadopublico.cl/PurchaseOrder/Modules/PO/DetailsPurchaseOrder.aspx?codigoOC=621451-140-SE23</t>
  </si>
  <si>
    <t>ACTUALIZACIÓN DEL MODELO DE PROYECCIÓN DE LAS LLEGADAS DE TURISTAS Y GASTOS POR CONCEPTO DE TURISMO RECEPTIVO Y GASTO POR CONCEPTO DE TURISMO INTERNO.</t>
  </si>
  <si>
    <t>Actualización del modelo de proyección de las llegadas de turistas y gastos por concepto de turismo receptivo y gasto por concepto de turismo interno.</t>
  </si>
  <si>
    <t>ACTUALIZACIÓN DEL MODELO DE PROYECCIÓN DE LAS LLEGADAS DE TURISTAS Y GASTOS POR CONCEPTO DE TURISMO RECEPTIVO Y GASTO POR CONCEPTO DE TURISMO INTERNO.    Nota Ordenes de Compra: No se recepcionaran factura, mientras no se cuente con recepción conforme d</t>
  </si>
  <si>
    <t>CONSULTORÍA PARA LA ACTUALIZACIÓN DEL MODELO DE PROYECCIÓN DE LAS LLEGADAS DE TURISTAS Y GASTOS POR CONCEPTO DE TURISMO RECEPTIVO Y GASTO POR CONCEPTO DE TURISMO INTERNO</t>
  </si>
  <si>
    <t>621451-13-LE23</t>
  </si>
  <si>
    <t>https://www.mercadopublico.cl/Procurement/Modules/RFB/DetailsAcquisition.aspx?qs=6d8xvlgSmoKR7tsJOqTwFQ==</t>
  </si>
  <si>
    <t>RAEX 202300 de 26/10/2023</t>
  </si>
  <si>
    <t>https://www.mercadopublico.cl/Portal/Modules/Site/AdvancedSearch/ViewAttachmentPurchaseOrder.aspx?qs=SYo01tBG7OIWPsAp5FmkPQ==</t>
  </si>
  <si>
    <t>60 días corridos desde el inicio de la prestación del servicio</t>
  </si>
  <si>
    <t>Actualizar o redefinir el modelo de causalidad de llegadas de turistas y gastos por concepto de Turismo Receptivo y gasto por concepto de Turismo Interno, con el objetivo de conocer las causalidades determinantes de las llegadas de turistas extranjeros y el ingreso de divisas de turistas al país, por mercado y a nivel total o agregado, a través de la información disponible del turismo receptivo, y, que permita realizar proyecciones a mediano y largo plazo (en términos mensuales, trimestrales y anuales) de llegadas de turistas extranjeros e ingreso de divisas de turistas al país (en términos trimestrales y anuales), teniendo en cuenta la estacionalidad del turismo receptivo de ambas variables.</t>
  </si>
  <si>
    <t>Informe N° 1: Benchmarking internacional
Informe N° 2: Definición de metodologías de Proyección y/o Estimación
Informe Final: Principales resultados y conclusiones</t>
  </si>
  <si>
    <t>ASESORÍAS LEMOS ID LIMITADA</t>
  </si>
  <si>
    <t>76.412.796-k</t>
  </si>
  <si>
    <t>621451-36-SE23</t>
  </si>
  <si>
    <t>http://www.mercadopublico.cl/PurchaseOrder/Modules/PO/DetailsPurchaseOrder.aspx?codigoOC=621451-36-SE23</t>
  </si>
  <si>
    <t>DISEÑO Y ELAB. ESTRATEGIA ATRACCIÓN INVERSIONES DESDE 621451-1-LE23</t>
  </si>
  <si>
    <t>Diseño y elaboración estrategia atracción inversiones</t>
  </si>
  <si>
    <t xml:space="preserve">DISEÑO Y ELAB. ESTRATEGIA ATRACCIÓN INVERSIONES DESDE 621451-1-LE23    Nota Ordenes de Compra: No se recepcionaran factura, mientras no se cuente con recepción conforme de los bienes o servicios contratados por parte de la contraparte técnica.  </t>
  </si>
  <si>
    <t>ID Gestion y Representaciones SpA</t>
  </si>
  <si>
    <t>621451-1-LE23</t>
  </si>
  <si>
    <t>SERVICIO DE CONSULTORÍA PARA “DISEÑO Y ELABORACIÓN DE LA ESTRATEGIA CONJUNTA DE ATRACCIÓN DE INVERSIONES PARA LOS PAÍSES MIEMBROS DE LA ALIANZA DEL PACÍFICO”.</t>
  </si>
  <si>
    <t>Empresa que agrega valor, actitud e imagen a los destinos a través de la industria de la hospitalidad. Nuestros profesionales cuentan con alta experticia y especialización en la planificación e implementación de acciones en los mercados de Chile, las Amér</t>
  </si>
  <si>
    <t>https://www.mercadopublico.cl/Procurement/Modules/RFB/DetailsAcquisition.aspx?qs=aH7+acRr8oka/O/Uszxvsw==</t>
  </si>
  <si>
    <t>en ningún caso, podrá superar los 85 días corridos</t>
  </si>
  <si>
    <t>Definir la línea base de aspectos estratégicos de la atracción de inversiones en los países miembros de la Alianza del Pacífico (Chile, Perú, Colombia y México), elaborando un diagnóstico, formulando una estrategia conjunta para la atracción de inversiones turísticas y presentando una propuesta de plan de acción para el trabajo conjunto, todo lo anterior; en base a sus potencialidades y proyecciones de desarrollo.</t>
  </si>
  <si>
    <t xml:space="preserve">Producto 1: Diagnóstico 
Producto 2: Talleres de sensibilización 
Producto 3: Guía del Inversionista de la Alianza del Pacífico (en español e inglés).
Producto 4: Estrategia conjunta de atracción de inversiones turísticas para los países miembros de la Alianza del Pacífico, y elaboración de su plan de acción bianual. </t>
  </si>
  <si>
    <t>621451-62-SE23</t>
  </si>
  <si>
    <t>http://www.mercadopublico.cl/PurchaseOrder/Modules/PO/DetailsPurchaseOrder.aspx?codigoOC=621451-62-SE23</t>
  </si>
  <si>
    <t>SOLUCIONES SANITARIAS SUSTENTABLES PARA LA COMUNA DE ALTO BIOBÍO DESDE 621451-6-LE23</t>
  </si>
  <si>
    <t>Soluciones sanitarias sustentables para la comuna de alto Biobío</t>
  </si>
  <si>
    <t>SOLUCIONES SANITARIAS SUSTENTABLES PARA LA COMUNA DE ALTO BIOBÍO DESDE 621451-6-LE23    Nota Ordenes de Compra: No se recepcionaran factura, mientras no se cuente con recepción conforme de los bienes o servicios contratados por parte de la contraparte técnica.</t>
  </si>
  <si>
    <t>621451-6-LE23</t>
  </si>
  <si>
    <t>CONSULTORÍA PARA EL DISEÑO DE SOLUCIONES SANITARIAS SUSTENTABLES PARA LA COMUNA DE ALTO BIOBÍO.</t>
  </si>
  <si>
    <t>https://www.mercadopublico.cl/Procurement/Modules/RFB/DetailsAcquisition.aspx?qs=4i2U19P+Bl4UajV18S9HcQ==</t>
  </si>
  <si>
    <t>en ningún caso, podrá superar los 100 días corridos</t>
  </si>
  <si>
    <t>Determinar la factibilidad de implementación de sistemas sanitarios sustentables en emprendimientos turísticos de la comuna de Alto Biobío, que requieran la obligatoriedad de 
formalización de sus servicios sanitarios para su operación turística.</t>
  </si>
  <si>
    <t>Producto 1: Informe Técnico “Estudio Sistemas Sanitarios Sustentables”
Producto 2: Informe Técnico sobre propuestas de diseños de Sistemas Sanitarios Sustentables</t>
  </si>
  <si>
    <t>621451-83-SE23</t>
  </si>
  <si>
    <t>http://www.mercadopublico.cl/PurchaseOrder/Modules/PO/DetailsPurchaseOrder.aspx?codigoOC=621451-83-SE23</t>
  </si>
  <si>
    <t>CONSULTORÍA PARA LA CONSTRUCCIÓN DE LINEAMIENTOS ESTRATÉGICOS PARA LA IGUALDAD Y EQUIDAD DE GÉNERO EN TURISMO DESDE 621451-9-LE23</t>
  </si>
  <si>
    <t>Consultoría para la construcción de lineamientos estratégicos para la igualdad y equidad de género en turismo</t>
  </si>
  <si>
    <t>CONSULTORÍA PARA LA CONSTRUCCIÓN DE LINEAMIENTOS ESTRATÉGICOS PARA LA IGUALDAD Y EQUIDAD DE GÉNERO EN TURISMO DESDE 621451-9-LE23    Nota Ordenes de Compra: No se recepcionaran factura, mientras no se cuente con recepción conforme de los bienes o servicios contratados por parte de la contraparte técnica.</t>
  </si>
  <si>
    <t>621451-9-LE23</t>
  </si>
  <si>
    <t>SERVICIO DE CONSULTORÍA PARA LA CONSTRUCCIÓN DE LINEAMIENTOS ESTRATÉGICOS PARA LA IGUALDAD Y EQUIDAD DE GÉNERO EN TURISMO.</t>
  </si>
  <si>
    <t>https://www.mercadopublico.cl/Procurement/Modules/RFB/DetailsAcquisition.aspx?qs=eEEY+9pqT7Kci/vuvCBMFA==</t>
  </si>
  <si>
    <t>en ningún caso extenderán el plazo de ejecución más allá de los 130 días corridos</t>
  </si>
  <si>
    <t>Definir lineamientos estratégicos para la igualdad y equidad de género para la industria del turismo, considerando un enfoque participativo y descentralizado, elaborando un análisis de brechas, diagnóstico, formulando una estrategia y presentando un plan de acción, todo lo anterior, con la finalidad de determinar focos, alcances, objetivos e indicadores; contribuyendo así a la transversalización de género en el sector.</t>
  </si>
  <si>
    <t>Producto 1: Estudio de Brechas y Diagnóstico previo.
Producto 2: Diagnóstico participativo.
Producto 3: Propuesta de lineamientos estratégicos para la igualdad y equidad de género para el turismo. 
Producto 4: Documento publicable sobre lineamientos estratégicos para la igualdad y equidad de género para turismo.</t>
  </si>
  <si>
    <t>https://www.subturismo.gob.cl/wp-content/uploads/2023/12/documento-publicable-lineamientos-de-genero.pdf</t>
  </si>
  <si>
    <t>SOC DE CONSULTORIA EN DESARROLLO TURISTICO SOSTENIBLE LTDA</t>
  </si>
  <si>
    <t>76.009.090-5</t>
  </si>
  <si>
    <t>621451-99-SE23</t>
  </si>
  <si>
    <t>http://www.mercadopublico.cl/PurchaseOrder/Modules/PO/DetailsPurchaseOrder.aspx?codigoOC=621451-99-SE23</t>
  </si>
  <si>
    <t>CONSULTORÍA PARA LA ACTUALIZACIÓN Y VALIDACIÓN DE LA HOJA DE RUTA DE TURISMO GASTRONÓMICO DESDE 621451-20-LE23</t>
  </si>
  <si>
    <t>Consultoría para la actualización y validación de la hoja de ruta de turismo gastronómico</t>
  </si>
  <si>
    <t xml:space="preserve">CONSULTORÍA PARA LA ACTUALIZACIÓN Y VALIDACIÓN DE LA HOJA DE RUTA DE TURISMO GASTRONÓMICO DESDE 621451-20-LE23    Nota Ordenes de Compra: No se recepcionaran factura, mientras no se cuente con recepción conforme de los bienes o servicios contratados por parte de la contraparte técnica.  </t>
  </si>
  <si>
    <t>DTS Consultores Ltda.</t>
  </si>
  <si>
    <t>621451-20-LE23</t>
  </si>
  <si>
    <t>CONSULTORÍA PARA LA  ACTUALIZACIÓN Y VALIDACIÓN DE LA HOJA DE RUTA DE TURISMO GASTRONÓMICO</t>
  </si>
  <si>
    <t>EXENTO</t>
  </si>
  <si>
    <t>https://www.mercadopublico.cl/Procurement/Modules/RFB/DetailsAcquisition.aspx?qs=gE8WAzHGtttKf8pYrLaG3Q==</t>
  </si>
  <si>
    <t xml:space="preserve"> en ningún caso, podrá superar los 90 días corridos</t>
  </si>
  <si>
    <t>Actualizar la Hoja de Ruta de Turismo Gastronómico 2024-2028, para que establezca una estrategia de desarrollo colaborativa y consensuada con la industria, que permita generar diversos impactos en la economía y el dinamismo de las actividades productivas asociadas a la cadena productiva del turismo gastronómico.</t>
  </si>
  <si>
    <t>Producto 1: Caracterización del turismo gastronómico
Producto 2: Definición y difusión de la hoja de ruta de turismo gastronómico</t>
  </si>
  <si>
    <t>https://www.subturismo.gob.cl/wp-content/uploads/2024/02/hoja-de-ruta-2024-2030.pdf</t>
  </si>
  <si>
    <t>F1149-24</t>
  </si>
  <si>
    <t>AL001</t>
  </si>
  <si>
    <t>Subsecretaría del Trabajo</t>
  </si>
  <si>
    <t>AL001T0002125</t>
  </si>
  <si>
    <t>630-234-SE23</t>
  </si>
  <si>
    <t>http://www.mercadopublico.cl/PurchaseOrder/Modules/PO/DetailsPurchaseOrder.aspx?codigoOC=630-234-SE23</t>
  </si>
  <si>
    <t>ESTUDIO DE CALIDAD DE SERVICIO DE LA DT - DESDE 630-7-LE23</t>
  </si>
  <si>
    <t>Encuesta de calidad de Servicio de la Dirección del Trabajo, Ley 21.327 que moderniza la Dirección del Trabajo</t>
  </si>
  <si>
    <t>ORDEN DE COMPRA DESDE 630-7-LE23 CONSULTORES ASOCIADOS DE MARKETING CADEM S A  - N° Solicitud interna: 438  - Contraparte técnica: Felix Arredondo A.; farredondo@mintrab.gob.cl; 227530560.  *IMPORTANTE: Al momento de facturar se debe ingresar orden de compra en el campo referencial 801 y enviar en formato XML a subtrabrecepcion@custodium.com dentro de 72 hrs. Si no, el sistema reclamara las facturas automáticamente.</t>
  </si>
  <si>
    <t>61.501.000-6</t>
  </si>
  <si>
    <t>Subsecretaria del Trabajo</t>
  </si>
  <si>
    <t>GOBIERNO CENTRAL Y ADMINISTRACIÓN PÚBLICA</t>
  </si>
  <si>
    <t>630-7-LE23</t>
  </si>
  <si>
    <t>Estudios de muestras de población</t>
  </si>
  <si>
    <t>ESTUDIO DE CALIDAD DE SERVICIO DE LA DIRECCIÓN DEL TRABAJO, CONFORME LO DISPUESTO POR LA LEY N° 21.327.</t>
  </si>
  <si>
    <t>Se sube en plataforma costo sin IVA.  Se deberá agregar el IVA al pago final.</t>
  </si>
  <si>
    <t>https://www.mercadopublico.cl/Procurement/Modules/RFB/DetailsAcquisition.aspx?qs=NzsPQKrJ+FzKyGrottiO2g==</t>
  </si>
  <si>
    <t>RE 654 del 27 de junio de 2023</t>
  </si>
  <si>
    <t>mercadopublico.cl/Portal/Modules/Site/AdvancedSearch/ViewAttachmentPurchaseOrder.aspx?qs=fRrV3wCTsIRNJ9GFdnZZcQ==</t>
  </si>
  <si>
    <t>Hasta el 29 de sept 2023</t>
  </si>
  <si>
    <t xml:space="preserve"> 22.11.001.001</t>
  </si>
  <si>
    <t>Medir y analizar la percepción de la calidad de un conjunto de servicios a través de la plataforma Mii DT por parte de empleadores y trabajadores usuarios de la Dirección del trabajo en Chile en el año 2023.</t>
  </si>
  <si>
    <t>4 Informes</t>
  </si>
  <si>
    <t>Facultad Latinoamericana de Ciencias Sociales (FLACSO)</t>
  </si>
  <si>
    <t>70.389.000-8</t>
  </si>
  <si>
    <t>630-280-SE23</t>
  </si>
  <si>
    <t>http://www.mercadopublico.cl/PurchaseOrder/Modules/PO/DetailsPurchaseOrder.aspx?codigoOC=630-280-SE23</t>
  </si>
  <si>
    <t>ESTUDIO DE DESCRIPCIÓN DE LAS CONDICIONES DE TRABAJO Y EMPLEO EN EL TRABAJO DE PLATAFORMAS DIGITALES, LEY 21.431 - DESDE 630-15-LE23</t>
  </si>
  <si>
    <t>Descripción de las condiciones de trabajo y empleo en el trabajo de plataformas digitales. Evaluación de la implementación de la Ley 21.431 que Modifica el código del Trabajo regulando el contrato de trabajadores de empresas de Plataformas Digitales de Servicios.</t>
  </si>
  <si>
    <t>- ESTUDIO TRABAJO Y EMPLEO PLATAFORMAS DIGITALES DESDE 630-15-LE23  - SEGÚN REX. 986 - APRUEBA CONTRATO  - N° de solicitud interna: 448  - Contraparte técnica: Felix Arredondo A.; farredondo@mintrab.gob.cl; 227530560  *IMPORTANTE: Al momento de facturar se debe ingresar orden de compra en el campo referencial 801 y enviar en formato XML a subtrabrecepcion@custodium.com dentro de 72 hrs. Si no, el sistema reclamara las facturas automáticamente.</t>
  </si>
  <si>
    <t>SUBSECRETARIA DEL TRABAJO</t>
  </si>
  <si>
    <t>Facultad Latinoamericana de Ciencias Sociales</t>
  </si>
  <si>
    <t>FACULTAD LATINOAMERICANA DE CIENCIAS SOC</t>
  </si>
  <si>
    <t>Vitacura</t>
  </si>
  <si>
    <t>630-15-LE23</t>
  </si>
  <si>
    <t>ESTUDIO DE DESCRIPCIÓN DE LAS CONDICIONES DE TRABAJO Y EMPLEO EN EL TRABAJO DE PLATAFORMAS DIGITALES, CONFORME A LO DISPUESTO POR LA LEY N° 21.431</t>
  </si>
  <si>
    <t>Se adjunta oferta económica de FLACSO. Valor sin IVA.</t>
  </si>
  <si>
    <t>https://www.mercadopublico.cl/Procurement/Modules/RFB/DetailsAcquisition.aspx?qs=PL4fBjIjn+3q6/zSpG0ueg==</t>
  </si>
  <si>
    <t>RE986 de 8 de agosto de 2023</t>
  </si>
  <si>
    <t>no se logra copiar el link</t>
  </si>
  <si>
    <t>Hasta el 29 de febrero de 2024</t>
  </si>
  <si>
    <t>22.11.001.001</t>
  </si>
  <si>
    <t>Contrato y Certificado de Disponibilidad Presupuestaria</t>
  </si>
  <si>
    <t>Descripción de las condiciones de trabajo y empleo en el trabajo de plataformas digitales, conforme a lo dispuesto por la Ley N° 21.431</t>
  </si>
  <si>
    <t>https://www.subtrab.gob.cl/estudios-laborales/</t>
  </si>
  <si>
    <t>630-328-SE23</t>
  </si>
  <si>
    <t>http://www.mercadopublico.cl/PurchaseOrder/Modules/PO/DetailsPurchaseOrder.aspx?codigoOC=630-328-SE23</t>
  </si>
  <si>
    <t>Estudio sobre los determinantes culturales del uso de sala cuna y la participación laboral de madres vulnerables del Gran Santiago</t>
  </si>
  <si>
    <t xml:space="preserve">Estudios sobre los determinantes culturales del uso de sala cuna y la participación laboral de madres vulnerables del gran Santiago </t>
  </si>
  <si>
    <t xml:space="preserve">ESTUDIO USO DE SALA CUNA Y PARTICIPACIÓN LABORAL F DESDE 630-18-LE23  - N° Solicitud interna: 561  - Según REX 1113 - 05/09/2023 que aprueba contrato.  - Contacto para coordinar servicio: Isidora Iñigo V.; iinigo@mintrab.gob.cl; 227530574.  *IMPORTANTE: Al momento de facturar se debe ingresar orden de compra en el campo referencial 801 y enviar en formato XML a subtrabrecepcion@custodium.com dentro de 72 hrs. Si no, el sistema reclamara las facturas automáticamente.  </t>
  </si>
  <si>
    <t>630-18-LE23</t>
  </si>
  <si>
    <t>LLAMA A PROPUESTA PÚBLICA Y APRUEBA BASES ADMINISTRATIVAS Y TÉCNICAS PARA LA CONTRATACIÓN DE UN ESTUDIO SOBRE LOS DETERMINANTES CULTURALES DEL USO DE SALA CUNA Y LA PARTICIPACIÓN LABORAL DE MADRES VULNERABLES DEL GRAN SANTIAGO</t>
  </si>
  <si>
    <t>IVA INCLUÍDO</t>
  </si>
  <si>
    <t>https://www.mercadopublico.cl/Procurement/Modules/RFB/DetailsAcquisition.aspx?qs=frcT3T5kzZyyp5+DLrkxIA==</t>
  </si>
  <si>
    <t>RE 1113 de 5 de septiembre de 2023</t>
  </si>
  <si>
    <t>mercadopublico.cl/Portal/Modules/Site/AdvancedSearch/ViewAttachmentPurchaseOrder.aspx?qs=qeYFjqY73nFIIlsf4pahGw==</t>
  </si>
  <si>
    <t>22.11.0001</t>
  </si>
  <si>
    <t>Cualitativa</t>
  </si>
  <si>
    <t>Comprender la relación de los discursos sobre los cuidados y el trabajo remunerado, con la disposición al uso de sala cuna y a participar en el mercado del trabajo, en el caso de madres vulnerables del Gran Santiago.</t>
  </si>
  <si>
    <t>Producto 1: diseño de investigación
Producto 2: Gantt
Producto 3: Primer informe de avance
Producto 4: segundo informe de avance
Producto 5: tercer informe y final</t>
  </si>
  <si>
    <t>F1145-24</t>
  </si>
  <si>
    <t>AB091</t>
  </si>
  <si>
    <t>Subsecretaría de Prevención del Delito</t>
  </si>
  <si>
    <t>AB091T0002666</t>
  </si>
  <si>
    <t>STATCOM DATAVOZ CONSULTORA LIMITADA</t>
  </si>
  <si>
    <t>78.574.400-4</t>
  </si>
  <si>
    <t>654478-6-LQ23</t>
  </si>
  <si>
    <t>654478-393-SE23</t>
  </si>
  <si>
    <t>http://www.mercadopublico.cl/PurchaseOrder/Modules/PO/DetailsPurchaseOrder.aspx?codigoOC=654478-393-SE23</t>
  </si>
  <si>
    <t>V Encuesta de violencia contra la mujer en el ámbito intrafamiliar, contexto doméstico y otros espacios (ENVIF-VCM), en población urbana y rural</t>
  </si>
  <si>
    <t>V Encuesta de violencia contra la mujer en el ámbito intrafamiliar, contexto doméstico y otros espacios (ENVIF-VCM), en población urbana y rural.</t>
  </si>
  <si>
    <t>DECRETO EXENTO N°2.287 APRUEBA CONTRATO DE PRESTACIÓN DE  SERVICIO 01/09/2023  Primer pago (20%): contra entrega del informe N°1. Plazo de 15 días corridos desde la  firma del acta de inicio de servicios.  Segundo pago (40%): contra entrega del informe N°2. Plazo de 50 días corridos desde la  firma del acta de inicio de servicios.  Tercer pago (15%): contra entrega del informe N°3. Plazo de 150 días corridos contados  desde la firma del acta de inicio de servicios.  Cuarto pago (10%): contra entrega del informe N°4. Plazo de 180 días corridos contados  desde la firma del acta de inicio de servicios.  Quinto pago (15%): contra entrega del informe N°5. Plazo de 240 días corridos contados  desde la firma del acta de inicio de servicios.</t>
  </si>
  <si>
    <t>61.980.140-7</t>
  </si>
  <si>
    <t>Statcom Datavoz Consultorías Ltda.</t>
  </si>
  <si>
    <t>Statcom Datavoz SpA</t>
  </si>
  <si>
    <t>EMPRESAS DE SERVICIOS INTEGRALES DE INFORMATICA</t>
  </si>
  <si>
    <t>Estudios de grupos sociales o servicios relacionad</t>
  </si>
  <si>
    <t>V. ENCUESTA DE VIOLENCIA CONTRA LA MUJER EN EL ÁMBITO  INTRA FA MILIAR, CONTEXTO DOMÉSTICO Y OTROS ESPACIOS (ENVIF-VCM) EN POBLACIÓN URBANA Y RURAL</t>
  </si>
  <si>
    <t>V. ENCUESTA DE VIOLENCIA CONTRA LA MUJER EN EL ÁMBITO  INTRA FA MILIAR, CONTEXTO DOMÉSTICO Y OTROS  ESPACIOS (ENVIF-VCM) EN POBLACIÓN URBANA Y RURAL</t>
  </si>
  <si>
    <t>https://www.mercadopublico.cl/Procurement/Modules/RFB/DetailsAcquisition.aspx?qs=ZnyOS2qOhUNECqXR1KIe6g==</t>
  </si>
  <si>
    <t>DE 2287 del 1 de septiembre de 2023</t>
  </si>
  <si>
    <t>https://www.mercadopublico.cl/Portal/Modules/Site/AdvancedSearch/ViewAttachmentPurchaseOrder.aspx?qs=Pca81WHkzZHupFW68E71gQ==</t>
  </si>
  <si>
    <t>10 meses a contar de la suscripción del acta de inicio de la prestación de servicios</t>
  </si>
  <si>
    <t>Medir la magnitud de la violencia de género que afectan a mujeres de 15 años y más, a través de una encuesta cara a cara, representativa de zonas urbanas del país y zonas rurales de las comunas que forman parte del "Plan Buen Vivir". 
Realizar una revisión general de los instrumentos de recolección de información (cuestionarios) y sus dimensiones, realizar un pre-test para probar su funcionamiento en terreno.
Implementar una metodología mixta (cuantitativa-cualitativa) para realizar la medición en el ámbito rural. 
Medir variables demográficas, socioeconómicas y de contexto que permitan analizar y caracterizar el fenómeno a nivel nacional, regional y de comunas capitales regionales en el ámbito urbano. 
Medir variables demográficas, socioeconómicas y de contexto que permitan analizar y caracterizar el fenómeno a nivel regional y de comunas capitales regionales en el ámbito rural. 
Análisis comparativo de las características de la violencia en el ámbito urbano y rural. 
Medir la percepción de las encuestadas sobre las respuestas de los organismos de prevención y control vinculados a este tipo de delitos. 
Estudiar las posibles relaciones existentes entre las variables de contexto (sociales y situacionales) y la ocurrencia de los hechos de violencia reportados.</t>
  </si>
  <si>
    <t>2.1.1 Producto 1: Informe N°1, debe contener al menos: 
Diseño metodológico completo del estudio, que contenga acuerdos y definiciones entre las contrapartes. Observaciones a los cuestionarios entregados por la contraparte técnica. Las observaciones a los instrumentos entregados por la contraparte deben considerar aspectos relativos a la pertinencia de indicadores y a la construcción de variables de interés. &gt; Mesa de expertas/os. &gt; Carta Gantt ajustada.
Plazo de entrega: El plazo de entrega no podrá exceder de los 15 días corridos, contados desde la fecha en que se suscriba el acta de inicio de servicios o bien la total tramitación del acto administrativo que aprueba el contrato, lo primero que ocurra.
2.1.2 Producto 2; Informe N°2, debe contener al menos: 7 &gt; Diseño muestral que, de acuerdo con las características del estudio de las mediciones anteriores, se solicita que sea probabilística, estratificada y multietápica de acuerdo con el siguiente esquema:
Plazo de entrega: El plazo de entrega no podrá exceder de los 50 días corridos, contados desde la fecha en que se suscriba el acta de inicio de servicios o bien la total tramitación del acto administrativo que aprueba el contrato, lo primero que ocurra.
2.1.3 Producto 3: Informe N°3, debe contener al menos: Informe que detalle del trabajo de campo e información que permita comprobar la correcta aplicación de los cuestionarios. Deberá considerar: a) Resultados y observaciones del trabajo de campo y la supervisión. b) Número de encuestas aplicadas por región c) Tasa de rechazo d) Número de encuestas aplicadas con reemplazo, cuadro resumen que especifique la razón de su descarte e) Plan de análisis preliminar f) Propuestas de indicadores, formas de cálculo, justificación metodológica g) Ejemplos de presentación de datos
Plazo de Entrega: El plazo de entrega no podrá superar los 150 días corridos, en que
se suscriba el acta de inicio de servicios o bien la total tramitación del acto administrativo
que apriieba el contrato, lo primero que ocurra.
2.1.4 Producto 4: Informe N°4: Base de Datos preliminar y Plan de Análisis 
&gt; Base de datos definitiva con las siguientes características: a) Una base de datos en formato SPSS compatible con versión 15 validada y depurada, que contengan la totalidad de la información recopilada en la encuesta, Los registros (fila) del archivo corresponderán a las encuestas realizadas (casos) y las columnas corresponderán a las variables que se desprendan de los ítems y preguntas realizadas, incluyendo codificaciones de eventuales preguntas abiertas. Deberán estar debidamente etiquetadas. b) Factor de expansión de la población a nivel nacional y regional c) Análisis de consistencia y validez de las bases de datos. d) Manual de códigos y de construcción de indicadores e) Manual de uso de la base de datos y detalla de la construcción del factor de expansión 
Plazo de Entrega: El plazo de entrega no podrá superar los 180 días corridos, contados desde la fecha en que se suscriba el acta de inicio de servicios o bien la total tramitación del acto administrativo que aprueba el contrato, lo primero que ocurra.
Producto 5: Informe final que contenga: 
&gt; Presentación en Power Point con los principales resultados del estudio, que contenga un análisis de las relaciones entre variables de contexto y episodios de violencia contra las mujeres según variables de interés. Este resumen será de máximo 25 láminas. 
&gt; Resumen ejecutivo en Word con principales ideas fuerza arrojadas por el estudio. &gt; Informe final con una presentación completa de los resultados de la encuesta. Principales ideas fuerza del componente cualitativo para la zona rural, triangulación con la información cuantitativa y enfoque teórico. 
&gt; Análisis de comparabilidad con las respectivas versiones anteriores (2012, 2016, 2020, 2023). 
&gt; Planillas Excel de los tabulados presentados. &gt; Análisis del levantamiento rural en relación con las zonas urbanas de las mismas comunas en las que se levanta en ambos territorios.
Plazo de Entrega: El plazo de entrega no podrá superar los 240 días corridos, contados desde la fecha en que se suscriba el acta de inicio de servicios o bien la total tramitación del acto administrativo que aprueba el contrato, lo primero que ocurra.</t>
  </si>
  <si>
    <t>F1118-24</t>
  </si>
  <si>
    <t>AI001</t>
  </si>
  <si>
    <t>Subsecretaria de Evaluación Social</t>
  </si>
  <si>
    <t>AI001T0003763</t>
  </si>
  <si>
    <t>Sociedad Consultora Casablanca LTDA.</t>
  </si>
  <si>
    <t>7305566-510-SE22</t>
  </si>
  <si>
    <t>http://www.mercadopublico.cl/PurchaseOrder/Modules/PO/DetailsPurchaseOrder.aspx?codigoOC=730566-510-SE22</t>
  </si>
  <si>
    <t>ESTUDIO ESTIMACIÓN DEL VVE TRANSPORTE ETAPA 1/SAI 18679/EMZ</t>
  </si>
  <si>
    <t>Estudio Valor de vida estadística y costo social de lesiones en accidentes</t>
  </si>
  <si>
    <t xml:space="preserve">"El proveedor acepta las condiciones establecidas en Decreto adjunto, de la Subsecretaría de Evaluación Social".  </t>
  </si>
  <si>
    <t>61.980.240-3</t>
  </si>
  <si>
    <t>Subsecretaría de Evaluación Social</t>
  </si>
  <si>
    <t>SUBSECRETARIA DE EVALUACION SOCIAL</t>
  </si>
  <si>
    <t>77.724.340-3</t>
  </si>
  <si>
    <t>CAPABLANCA LIMITADA</t>
  </si>
  <si>
    <t>SOCIEDAD CONSULTORA CAPABLANCA LTDA</t>
  </si>
  <si>
    <t>730566-17-LE22</t>
  </si>
  <si>
    <t>Asesorías en gestión de proyectos</t>
  </si>
  <si>
    <t xml:space="preserve">ESTUDIO ESTIMACIÓN DEL VALOR DE LA VIDA ESTADÍSTICA Y COSTO SOCIAL DE LESIONES EN EL CONTEXTO DE SINIESTRALIDAD DEL SECTOR TRANSPORTE, ETAPA 1   </t>
  </si>
  <si>
    <t xml:space="preserve">ESTUDIO ESTIMACIÓN DEL VALOR DE LA VIDA ESTADÍSTICA Y COSTO SOCIAL DE LESIONES EN EL CONTEXTO DE SINIESTRALIDAD DEL SECTOR TRANSPORTE, ETAPA 1       </t>
  </si>
  <si>
    <t>https://www.mercadopublico.cl/Procurement/Modules/RFB/DetailsAcquisition.aspx?qs=jqoveSCaxeirHPphCO8zhg%3D%3D</t>
  </si>
  <si>
    <t>DE 097 de 24 octubre 2022</t>
  </si>
  <si>
    <t>https://www.mercadopublico.cl/Portal/Modules/Site/AdvancedSearch/ViewAttachmentPurchaseOrder.aspx?qs=thrOgPcTzB39T7bkzgALAQ==</t>
  </si>
  <si>
    <t>330 días corridos desde la total tramitación del acto administrativo que arpuebe el contrato</t>
  </si>
  <si>
    <t>Entregar recomendaciones metodológicas y un marco teórico que permita el diseño de instrumentos de recolección de información, metodologías de trabajo para su análisis y otros lineamientos necesarios para la estimación de la disposición a pagar por la disminución de riesgo  de fatalidad y, la cuantrificación y valorización de los costos de lesiones asociados a siniestralidad de tránsito, que sirva como insumo primario para la estimación del Valor de la Vida estadística (VVE) y el costo social de lesiones atribuibles a siniestralidad  de tránsito, a ser utilizado por el Sistema Nacional de Inversiones  (SNI) en materia de la evaluación social de proyectos del sector transporte.</t>
  </si>
  <si>
    <t>Grupo de Estudios Económicos y Territoriales</t>
  </si>
  <si>
    <t>730566-412-SE23</t>
  </si>
  <si>
    <t>http://www.mercadopublico.cl/PurchaseOrder/Modules/PO/DetailsPurchaseOrder.aspx?codigoOC=730566-412-SE23</t>
  </si>
  <si>
    <t>Evaluación Ex Post Redes Salud/EMZ/SAI 18908</t>
  </si>
  <si>
    <t>Evaluación ex post - Redes de Salud</t>
  </si>
  <si>
    <t>El proveedor acepta las condiciones establecidas en decreto exento adjunto, de la Subsecretaría de Evaluación Social.</t>
  </si>
  <si>
    <t>96.895.360-5</t>
  </si>
  <si>
    <t>Grupos de Estudios Económicos y Territoriales Cons</t>
  </si>
  <si>
    <t>GRUPO DE ESTUDIOS ECONOMICOS Y TERRITORIALES SPA</t>
  </si>
  <si>
    <t>730566-2-LP23</t>
  </si>
  <si>
    <t>Estudio “Evaluación Ex Post de Mediano Plazo - Análisis de Redes de Salud Asociadas a Los Hospitales Leonardo Guzmán de Antofagasta y Hospital Regional de Magallanes”.</t>
  </si>
  <si>
    <t>https://www.mercadopublico.cl/Procurement/Modules/RFB/DetailsAcquisition.aspx?qs=K2stYRhgi2zwjGoVOTMF6Q==</t>
  </si>
  <si>
    <t>DE 034 de 2 de octubre de 2023</t>
  </si>
  <si>
    <t>https://www.mercadopublico.cl/Portal/Modules/Site/AdvancedSearch/ViewAttachmentPurchaseOrder.aspx?qs=j0vQJdAJ/YllK0omrgdgcA==</t>
  </si>
  <si>
    <t>345 días corridos desde la total tramitación del acto administrativo que arpuebe el contrato</t>
  </si>
  <si>
    <t>Analizar la estructura y funcionamiento de las redes de salud asociadas a los hospitales Leonardo Guzmán de Antofagasta y Hospital Regional de Magallanes, para identificar prácticas exitosas aplicables a la formulación de proyectos de inversión de infraestructura pública hospitalaria y a la configuración o administración de otras redes de salud del país.</t>
  </si>
  <si>
    <t>F1134-24</t>
  </si>
  <si>
    <t>AS001</t>
  </si>
  <si>
    <t>Subsecretaría de Minería</t>
  </si>
  <si>
    <t>BA001T0002079</t>
  </si>
  <si>
    <t>ENGINEERING AUDIT SPA</t>
  </si>
  <si>
    <t>732-103-SE23</t>
  </si>
  <si>
    <t>http://www.mercadopublico.cl/PurchaseOrder/Modules/PO/DetailsPurchaseOrder.aspx?codigoOC=732-103-SE23</t>
  </si>
  <si>
    <t>ESTUDIOS COMPLEMENTARIOS Y SERVICIO LOGÍSTICO PARA MODIFICACIÓN DEL REGLAMENTO QUE ESTABLECE LA APROBACIÓN DE PROYECTOS DE DISEÑO, CONSTRUCCIÓN, OPERACIÓN Y CIERRE DE LOS DEPÓSITOS DE RELAVES/ PROGRAMA 01 SUBSECRETARIA /SAD-DAF-943-2023</t>
  </si>
  <si>
    <t>CONTACTO:RODRIGO ROMÁN /CORREO: rroman@minmineria.cl/ FONO: 56224733077/ SEGÚN RES.EXENTA N°1258, DE 10 DE MAYO DEL 2023, QUE APRUEBA CONTRATO / SEGÚN RES.EXENTA N°1173, DE 04 DE MAYO DE 2023, QUE ADJUDICA  LICITACIÓN PÚBLICA / SEGÚN RES.EXENTA N°940, DE 06 DE ABRIL DE 2023, QUE LLAMA A LICITACIÓN PÚBLICA / SEGÚN DOCUMENTACIÓN ADJUNTA</t>
  </si>
  <si>
    <t>61.701.000-3</t>
  </si>
  <si>
    <t>Ministerio de Minería - Subsecretaría</t>
  </si>
  <si>
    <t>SUBSECRETARIA DEL MINISTERIO DE MINERIA</t>
  </si>
  <si>
    <t>GOBIERNO CENTRAL Y ADMINISTRACION PUBLICA</t>
  </si>
  <si>
    <t>77.191.546-9</t>
  </si>
  <si>
    <t>Engineering Audit</t>
  </si>
  <si>
    <t>EMPRESAS DE ASESORIA Y CONSULTORIA EN INVERSION FI</t>
  </si>
  <si>
    <t>Concepción</t>
  </si>
  <si>
    <t xml:space="preserve">Región del Biobío </t>
  </si>
  <si>
    <t>732-7-LE23</t>
  </si>
  <si>
    <t xml:space="preserve">CONTRATACIÓN DEL SERVICIO: “ESTUDIOS COMPLEMENTARIOS Y SERVICIO LOGÍSTICO COMO APOYO PARA ELABORAR LA MODIFICACIÓN DEL REGLAMENTO QUE ESTABLECE LA APROBACIÓN DE PROYECTOS DE DISEÑO, CONSTRUCCIÓN, OPERACIÓN Y CIERRE DE LOS DEPÓSITOS.   </t>
  </si>
  <si>
    <t>SEGÚN RES.EXENTA N°1258, DE 10 DE MAYO DEL 2023, QUE APRUEBA CONTRATO</t>
  </si>
  <si>
    <t>732-162-SE23</t>
  </si>
  <si>
    <t>http://www.mercadopublico.cl/PurchaseOrder/Modules/PO/DetailsPurchaseOrder.aspx?codigoOC=732-162-SE23</t>
  </si>
  <si>
    <t>ASISTENCIA TÉCNICA PARA EL DESARROLLO DEL PROCESO DE DIÁLOGO EN EL MARCO DE LA ESTRATEGIA NACIONAL DEL LITIO / PROGRAMA 01 - SUBSECRETARIA / SEGUN SAD-DAF-1353-2023</t>
  </si>
  <si>
    <t>Asistencia técnica para el desarrollo del proceso de diálogo en el marco de la Estrategia Nacional del Litio (ENL)</t>
  </si>
  <si>
    <t xml:space="preserve">CONTACTO: JUAN JOSE MEDRANO / FONO: 2-26743102 / EMAIL: jmedrano@minmineria.cl / SEGÚN RES EXENTA 2078, DE 18 DE JULIO DE 2023, QUE APRUEBA CONTRATO / SEGÚN RES EXENTA 1803, DE 4 DE JULIO DE 2023, QUE ADJUDICA LICITACIÓN PÚBLICA / SEGÚN RES.EXENTA 1327, DE 18 DE MAYO DE 2023, QUE LLAMA A LICITACIÓN PÚBLICA / SEGÚN DOCUMENTACIÓN ADJUNTA. </t>
  </si>
  <si>
    <t>732-10-LR23</t>
  </si>
  <si>
    <t>Servicios de perforación de minería, petróleo y gas / Servicios de minería / Prospección o desarrollo minero</t>
  </si>
  <si>
    <t>Desarrollo de minería</t>
  </si>
  <si>
    <t>Servicios de perforación de minería, petróleo y gas</t>
  </si>
  <si>
    <t>Servicios de minería</t>
  </si>
  <si>
    <t>Prospección o desarrollo minero</t>
  </si>
  <si>
    <t>ASISTENCIA TÉCNICA PARA EL DESARROLLO DEL PROCESO DE DIÁLOGO EN EL MARCO DE LA ESTRATEGIA NACIONAL DEL LITIO</t>
  </si>
  <si>
    <t xml:space="preserve">SEGÚN RES.EXENTA N°2078, DE 18 DE JULIO DE 2023, QUE APRUEBA CONTRATO. </t>
  </si>
  <si>
    <t>MORALES, MARTINEZ Y CORREA CONSULTORES SPA</t>
  </si>
  <si>
    <t>732-189-SE23</t>
  </si>
  <si>
    <t>http://www.mercadopublico.cl/PurchaseOrder/Modules/PO/DetailsPurchaseOrder.aspx?codigoOC=732-189-SE23</t>
  </si>
  <si>
    <t>LEVANTAMIENTO DE CAPACIDADES ACADÉMICAS EN MINERÍA Y METALURGIA  732-11-LE23 / PROGRAMA 01 - SUBSECRETARÍA DE MINERIA / SEGÚN SOLICITUD SAD-DAF-1372-2023</t>
  </si>
  <si>
    <t>CONTACTO PARA COMPRA: CARLOS SILVA, EMAIL: CSILVA@MINMINERIA.CL, TELÉFONO: 56-224733039.   SEGÚN RESOLUCIÓN EXENTA 2457, DEL 21 DE AGOSTO DEL 2023 QUE APRUEBA CONTRATO SUSCRITO, SEGÚN ADJUNTO / SEGÚN RESOLUCIÓN EXENTA 2244 DEL 31 DE JULIO DEL 2023, QUE ADJUDICA LICITACIÓN PÚBLICA, SEGÚN ADJUNTO/ SEGÚN RESOLUCIÓN EXENTA N° 1609, DEL 14 DE JUNIO DEL 2023, QUE LLAMA A LICITACIÓN PÚBLICA Y APRUEBA BASES ADMINISTRATICAS, SEGÚN ADJUNTO / SEGÚN DOCUMENTACIÓN ADJUNTA.</t>
  </si>
  <si>
    <t>76.098.443-4</t>
  </si>
  <si>
    <t>MMC Consultores</t>
  </si>
  <si>
    <t>Asesorías y Gestión Empresarial, Investigaciones d</t>
  </si>
  <si>
    <t>732-11-LE23</t>
  </si>
  <si>
    <t>LEVANTAMIENTO DE CAPACIDADES ACADÉMICAS EN AREAS DE MINERÍA Y METALURGÍA A NIVEL NACIONAL SEGÚN RESOLUCIÓN EXENTA 2257 DEL 21 DE AGOSTO DEL 2023, QUE APRUEBA CONTRATO QUE INDICA, EN ADJUNTO.</t>
  </si>
  <si>
    <t>Valor total incluye IVA, según oferta.</t>
  </si>
  <si>
    <t>732-221-SE23</t>
  </si>
  <si>
    <t>http://www.mercadopublico.cl/PurchaseOrder/Modules/PO/DetailsPurchaseOrder.aspx?codigoOC=732-221-SE23</t>
  </si>
  <si>
    <t>ELABORACIÓN DE MANUAL DE PARTICIPACIÓN CIUDADANA PARA EL MINISTERIO DE MINERÍA / PROGRAMA 01 - SUBSECRETARÍA DE MINERÍA / SEGÚN SAD-DAF-1621-2023</t>
  </si>
  <si>
    <t>Elaboración de manual de participación ciudadana para el Ministerio de Minería</t>
  </si>
  <si>
    <t>CONTACTO CONTRAPARTE: HORACIO DOUGLAS MADRID, TELÉFONO  224733081, EMAIL: HDOUGLAS@MINMINERIA.CL.  SEGÚN RESOLUCIÓN EXENTA 2848, DEL 21 DE SEPT DEL 2023, QUE APRUEBA CONTRATO SUSCRITO, EN ADJUNTO / SEGÚN RESOLUCIÓN EXENTA N° 2451, DEL 17 AGOSTO 2023, QUE ADJUDICA LICITACIÓN PUBLICA, EN ADJUNTO / SEGÚN RESOLUCIÓN EXENTA N°1958, DEL 13 DE JULIO DEL 2023, QUE LLAMA A LICITACIÓN PÚBLICA Y APRUEBA BASES, EN ADJUNTO / SEGÚN DOCUMENTACIÓN ADJUNTA.</t>
  </si>
  <si>
    <t>732-16-LE23</t>
  </si>
  <si>
    <t>Servicios editoriales, de diseño, publicidad, gráficos y artistas / Escritura y traducciones / Escritura técnica</t>
  </si>
  <si>
    <t>Redacción de manuales</t>
  </si>
  <si>
    <t>Servicios editoriales, de diseño, publicidad, gráficos y artistas</t>
  </si>
  <si>
    <t>Escritura y traducciones</t>
  </si>
  <si>
    <t>Escritura técnica</t>
  </si>
  <si>
    <t xml:space="preserve">ELABORACIÓN DE MANUAL DE PARTICIPACIÓN CIUDADANA PARA EL MINISTERIO DE MINERÍA </t>
  </si>
  <si>
    <t>PROGRAMA 01 SUBSECRETARIA DE MINERIA</t>
  </si>
  <si>
    <t>SEGÚN RESOLUCIÓN EXENTA 2848, DEL 21 DE SEPT DEL 2023, QUE APRUEBA CONTRATO SUSCRITO, EN ADJUNTO</t>
  </si>
  <si>
    <t>732-243-SE23</t>
  </si>
  <si>
    <t>http://www.mercadopublico.cl/PurchaseOrder/Modules/PO/DetailsPurchaseOrder.aspx?codigoOC=732-243-SE23</t>
  </si>
  <si>
    <t>SERVICIO DE INSUMOS PARA LA MODERNIZACIÓN INSTITUCIONAL Y REGULATORIA EN EL MARCO DE LA ESTRATEGIA NACIONAL DEL LITIO / PROGRAMA 01 - SUBSECRETARIA / SEGUN SAD-DAF-1875-2023</t>
  </si>
  <si>
    <t>Servicio de insumos para la modernización institucional y regulatoria en el marco de la ENL</t>
  </si>
  <si>
    <t xml:space="preserve">CONTACTO: CARLOS SILVA LANDEROS / FONO: 562 24733039 / EMAIL: csilva@minmineria.cl / SEGUN REX N°2951, DE 2 DE OCTUBRE DE 2023, QUE APRUEBA CONTRATO / SEGÚN REX N°2743, DE 7 DE SEPTIEMBRE DE 2023, QUE ADJUDICA LICITACIÓN PÚBLICA / SEGÚN REX N°2328, DE 3 DE AGOSTO DE 2023, QUE LLAMA A LICITACIÓN PÚBLICA Y APRUEBA BASES / SEGÚN DOCUMENTACION ADJUNTA. </t>
  </si>
  <si>
    <t>FAC DERECHO-UCHILE</t>
  </si>
  <si>
    <t>732-17-LE23</t>
  </si>
  <si>
    <t>SERVICIO DE CONSULTORÍA: “INSUMOS PARA LA MODERNIZACIÓN INSTITUCIONAL Y REGULATORIA EN EL MARCO DE LA ESTRATEGIA NACIONAL DEL LITIO”.</t>
  </si>
  <si>
    <t>SEGÚN REX 2951, DE 2 DE OCTUBRE DE 2023, QUE APRUEBA CONTRATO</t>
  </si>
  <si>
    <t>CENTRO DE INVESTIGACIÓN EN TEORIA RELACIONAL Y SISTEMA DE CONOCIMIENTO</t>
  </si>
  <si>
    <t>732-283-SE23</t>
  </si>
  <si>
    <t>http://www.mercadopublico.cl/PurchaseOrder/Modules/PO/DetailsPurchaseOrder.aspx?codigoOC=732-283-SE23</t>
  </si>
  <si>
    <t>COMPRA PROPUESTA METODOLOGICA FUNDICIONES Y REFINERIAS / PROGRAMA 01 - SUBSECRETARÍA DE MINERÍA / SEGÚN SAD-DAF-1935-2023</t>
  </si>
  <si>
    <t>Propuesta metodológica para optimizar la localización de potenciales fundiciones y refinerías considerando variables económicas, sociales y ambientales</t>
  </si>
  <si>
    <t>CONTACTO: FRANCISCO DALL ORSO LEON, CONTACTO: +5622473067, EMAIL: fdalorso@minmineria.cl.  SEGÚN RESOLUCIÓN EXENTA N° 3035, CON FECHA 16 DE OCTUBRE DEL 2023, QUE APRUEBA CONTRATO SUSCRITO / SEGÚN RESOLUCIÓN EXENTA N° 3027 DEL 11 DE OCTUBRE DEL 2023, QUE ADJUDICA LICITACIÓN PUBLICA / SEGÚN RESOLUCIÓN EXENTA N° 2471, DEL 24 DE AGOSTO DEL 2023, QUE APRUEBA BASES Y LLAMA A LICITACIÓN PÚBLICA / SEGÚN DOCUMENTACIÓN ADJUNTA.</t>
  </si>
  <si>
    <t>73.063.600-8</t>
  </si>
  <si>
    <t>Centro de Estudios en Teoría Relacional y Sistemas</t>
  </si>
  <si>
    <t>ACTIVIDADES DE OTRAS ASOCIACIONES N.C.P.| OTRAS AC</t>
  </si>
  <si>
    <t>732-20-LE23</t>
  </si>
  <si>
    <t>PROPUESTA METODOLÓGICA PARA OPTIMIZAR LA LOCALIZACIÓN DE POTENCIALES FUNDICIONES Y REFINERIAS CONSIDERANDO VARIABLES ECONÓMICAS, SOCIALES Y AMBIENTALES.</t>
  </si>
  <si>
    <t>SEGÚN RESOLUCIÓN EXENTA N° 3035 DEL 16 DE OCTUBRE DE 2023, QUE APRUEBA CONTRATO SUSCRITO.</t>
  </si>
  <si>
    <t>TIRONI Y ASOCIADOS S A</t>
  </si>
  <si>
    <t>732-284-SE23</t>
  </si>
  <si>
    <t>http://www.mercadopublico.cl/PurchaseOrder/Modules/PO/DetailsPurchaseOrder.aspx?codigoOC=732-284-SE23</t>
  </si>
  <si>
    <t xml:space="preserve">CONTRATACIÓN DE ASESORÍA TRATAMIENTO DE INFORMACIÓN LITIO-SALARES / PROGRAMA 01 - SUBSECRETARIA / SEGÚN SAD-DAF-2187-2023 ADJUNTO </t>
  </si>
  <si>
    <t>Asesoría para el tratamiento de información sobre litio y salares para su adecuación en plataforma web</t>
  </si>
  <si>
    <t xml:space="preserve">CONTACTO: GABRIELA EGAÑA / TELÉFONO: 2-24733105 / EMAIL: gegana@minmineria.cl / SEGÚN RES.EXENTA N°2739, DE 5 DE SEPTIEMBRE DE 2023, QUE LLAMA A LICITACIÓN PÚBLICA / SEGÚN RES.EXENTA N°3029, DE 11 DE OCTUBRE DE 2023, QUE ADJUDICA LICITACIÓN PÚBLICA / SEGÚN RES.EXENTA N°3274, DE 30 DE OCTUBRE DE 2023, QUE APRUEBA CONTRATO / SEGÚN DOCUMENTACIÓN ADJUNTA. </t>
  </si>
  <si>
    <t>78.488.290-k</t>
  </si>
  <si>
    <t>Tironi y Asociados S.A.</t>
  </si>
  <si>
    <t>732-22-LE23</t>
  </si>
  <si>
    <t>ASESORÍA PARA EL TRATAMIENTO DE INFORMACIÓN SOBRE LITIO Y SALARES PARA SU ADECUACIÓN EN PLATAFORMA WEB, CON LA FINALIDAD DE INFORMAR A LA CIUDADANÍA</t>
  </si>
  <si>
    <t xml:space="preserve">SEGÚN RES.EXENTA N°3274, DE 30 DE OCTUBRE DE 2023, QUE APRUEBA CONTRATO. </t>
  </si>
  <si>
    <t>732-292-SE23</t>
  </si>
  <si>
    <t>http://www.mercadopublico.cl/PurchaseOrder/Modules/PO/DetailsPurchaseOrder.aspx?codigoOC=732-292-SE23</t>
  </si>
  <si>
    <t>SERVICIO PROPUESTA SEGMENTACIÓN PARA  MINERÍA METÁLICA Y NO METÁLICA/ PROGRAMA 01 SUBSECRETARIA / SAD-DAF-1937-2023</t>
  </si>
  <si>
    <t>Propuestas de segmentación para minería metálica y no metálica</t>
  </si>
  <si>
    <t xml:space="preserve">CONTACTO: FRANCISCO DALL'ORSO LEON/ TELÉFONO: 56224733067/ CORREO: fdallorso@minmineria.cl    SEGÚN RESOLUCIÓN EXENTA N°3266 DE FECHA 26 DE OCTUBRE DEL 2023, QUE APRUEBA CONTRATO, SEGÚN RES.EXENTA N°3030, DE 12 DE OCTUBRE DE 2023, QUE ADJUDICA LICITACIÓN PÚBLICA / SEGÚN RES.EXENTA N°2469, DE 24 DE AGOSTO DE 2023, QUE LLAMA A LICITACIÓN PÚBLICA </t>
  </si>
  <si>
    <t>732-21-LE23</t>
  </si>
  <si>
    <t>PROPUESTAS DE SEGMENTACIÓN PARA LA MINERÍA METÁLICA Y NO METÁLICA SEGÚN RESOLUCIÓN EXENTA N°3266 DE FECHA 26 DE OCTUBRE DEL 2023, QUE APRUEBA CONTRATO</t>
  </si>
  <si>
    <t>BERING ASESORES LTDA.</t>
  </si>
  <si>
    <t>732-322-SE23</t>
  </si>
  <si>
    <t>http://www.mercadopublico.cl/PurchaseOrder/Modules/PO/DetailsPurchaseOrder.aspx?codigoOC=732-322-SE23</t>
  </si>
  <si>
    <t xml:space="preserve">SERVICIO DE ANÁLISIS Y EVALUACIÓN DE LA ESTRATEGIA DE OTORGAMIENTO DE CONTRATOS ESPECIALES DE OPERACIÓN DE LITIO (CEOL)/ PROGRAMA 01 SUBSECRETARIA /SAD-PRE-2591-2023  </t>
  </si>
  <si>
    <t>CONTACTO: PEDRO AGUILÓ / TELÉFONO: 224733008 / CORREO: paguilo@minmineria.cl / SEGÚN RESOLUCIÓN EXENTA N 3256, DE FECHA 23 DE OCTUBRE DEL 2023, QUE APRUEBA TRATO DIRECTO / SEGÚN DOCUMENTACIÓN ADJUNTA</t>
  </si>
  <si>
    <t>CLF</t>
  </si>
  <si>
    <t>77.752.968-4</t>
  </si>
  <si>
    <t>BERING</t>
  </si>
  <si>
    <t>BERING ASESORES LIMITADA</t>
  </si>
  <si>
    <t>OTRAS ACTIVIDADES DE SERVICIOS PERSONALES N.C.P.</t>
  </si>
  <si>
    <t>SERVICIO DE ANÁLISIS Y EVALUACIÓN DE LA ESTRATEGIA DE OTORGAMIENTO DE CONTRATOS ESPECIALES DE OPERACIÓN DE LITIO (CEOL)</t>
  </si>
  <si>
    <t>SEGÚN RESOLUCIÓN EXENTA N°3256, DE FECHA 23 DE OCTUBRE DEL 2023, QUE APRUEBA TRATO DIRECTO</t>
  </si>
  <si>
    <t>732-328-SE23</t>
  </si>
  <si>
    <t>http://www.mercadopublico.cl/PurchaseOrder/Modules/PO/DetailsPurchaseOrder.aspx?codigoOC=732-328-SE23</t>
  </si>
  <si>
    <t>CONTRATACIÓN DEL SERVICIO DE "BENCHMARKING, LEVANTAMIENTO Y ANÁLISIS DE INFORMACIÓN DE PROYECTOS DE LITIO" / PROGRAMA 01 - SUBSECRETARÍA / SEGÚN SAD-DAF-2378-2023</t>
  </si>
  <si>
    <t>Benchmarking, levantamiento y análisis de información de los proyectos de litio a nivel mundial, con prioridad en salmueras y arcillas</t>
  </si>
  <si>
    <t>CONTACTO: JUAN JOSE MEDRANO / TELÉFONO: 9-62295693 / EMAIL: jmedrano@minmineria.cl /SEGÚN DOCUMENTACIÓN ADJUNTA/SEGÚN RES.EXENTA N°3383 DE FECHA 07 DE NOVIEMBRE DEL 2023, QUE APRUEBA CONTRATO/ SEGÚN RES.EXENTA N° 3286 DE FECHA 31 DE OCTUBRE DEL 2023, QUE ADJUDICA LICITACIÓN PÚBLICA / SEGÚN RES.EXENTA N°2953 DE FECHA 03 DE OCTUBRE, QUE LLAMA A LICITACIÓN PÚBLICA Y APRUEBA BASES</t>
  </si>
  <si>
    <t>732-23-LE23</t>
  </si>
  <si>
    <t>SERVICIO DE CONSULTORÍA “BENCHMARKING, LEVANTAMIENTO Y ANÁLISIS DE INFORMACIÓN PROYECTOS DE LITIO”.    SEGÚN RES.EXENTA N°3383 DE FECHA 07 DE NOVIEMBRE DEL 2023, QUE APRUEBA CONTRATO</t>
  </si>
  <si>
    <t>SEGÚN RES.EXENTA N°3383 DE FECHA 07 DE NOVIEMBRE DEL 2023, QUE APRUEBA CONTRATO</t>
  </si>
  <si>
    <t>732-382-SE23</t>
  </si>
  <si>
    <t>http://www.mercadopublico.cl/PurchaseOrder/Modules/PO/DetailsPurchaseOrder.aspx?codigoOC=732-382-SE23</t>
  </si>
  <si>
    <t>MODIFICACIÓN DE CONTRATO PARA PRESTACIÓN DE SERVICIOS "ASISTENCIA TÉCNICA PARA EL DESARROLLO DEL PROCESO DE DIÁLOGO EN EL MARCO DE LA ESTRATEGÍA NACIONAL DEL LITIO" / PROGRAMA 01 - SUBSECRETARIA / SAD-DAF-2962-2023</t>
  </si>
  <si>
    <t>CONTACTO: JUAN JOSE MEDRANO / FONO: 2-26743102 / EMAIL: jmedrano@minmineria.cl / SEGÚN RES EXENTA 2078, DE 18 DE JULIO DE 2023, QUE APRUEBA CONTRATO / SEGÚN RES EXENTA 1803, DE 4 DE JULIO DE 2023, QUE ADJUDICA LICITACIÓN PÚBLICA / SEGÚN RES.EXENTA 1327, D</t>
  </si>
  <si>
    <t>MODIFICACIÓN DE ASISTENCIA TÉCNICA PARA EL DESARROLLO DEL PROCESO DE DIÁLOGO EN EL MARCO DE LA ESTRATEGIA NACIONAL DEL LITIO</t>
  </si>
  <si>
    <t>SEGÚN RES.EXENTA 3866 DE 12 DE DICIEMBRE QUE AUTORIZA MODIFICACIÓN DE CONTRATO</t>
  </si>
  <si>
    <t>Advisory Consultant y Invest Nexo Limitada</t>
  </si>
  <si>
    <t>76.848.190-3</t>
  </si>
  <si>
    <t>759-241-SE22</t>
  </si>
  <si>
    <t>http://www.mercadopublico.cl/PurchaseOrder/Modules/PO/DetailsPurchaseOrder.aspx?codigoOC=759-241-SE22</t>
  </si>
  <si>
    <t>DETERMINACIÓN DEL ÍNDICE DE SATIDFACCIÓN NETA DEL USUARIO/A DEL SERVICIO DE REGISTRO CIVIL E IDENTIFICACIÓN PARA EL AÑO 2022</t>
  </si>
  <si>
    <t>Determinación del Índice de Satisfacción Neta del usuario/a del Servicio de Registro Civil e Identificación para el año 2022</t>
  </si>
  <si>
    <t>DETERMINACIÓN DEL ISN SRCEI DESDE 759-163-LP22  Según Decreto Exento N° 2003, de 12 de agosto de 2022.</t>
  </si>
  <si>
    <t>ACNEXO</t>
  </si>
  <si>
    <t>Advisory Consultant &amp; Investment Nexo Limitada</t>
  </si>
  <si>
    <t>759-163-LP22</t>
  </si>
  <si>
    <t>Análisis multivariante</t>
  </si>
  <si>
    <t>CONTRATACIÓN DEL DESARROLLO DEL ESTUDIO “DETERMINACIÓN DEL ÍNDICE DE SATISFACCIÓN NETA DEL USUARIO/A DEL SERVICIO DE REGISTRO CIVIL E IDENTIFICACIÓN PARA EL AÑO 2022”</t>
  </si>
  <si>
    <t>Exento de IVA</t>
  </si>
  <si>
    <t>https://www.mercadopublico.cl/Procurement/Modules/RFB/DetailsAcquisition.aspx?qs=sF25v71GE+W8/oTYFkmHtg==</t>
  </si>
  <si>
    <t>DE 2003 - 12-08-2022</t>
  </si>
  <si>
    <t>https://www.mercadopublico.cl/Portal/Modules/Site/AdvancedSearch/ViewAttachmentPurchaseOrder.aspx?qs=5e6LxbeosMUn7A34U0Ulbw==</t>
  </si>
  <si>
    <t>190 dias hábiles</t>
  </si>
  <si>
    <t>22.11.023</t>
  </si>
  <si>
    <t>Decreto que aprueba contrato y en Certificado Disponibilidad Presupuestaria</t>
  </si>
  <si>
    <t>Realizar Ia evaluación del índice de Satisfacción Neta correspondiente al aña 2022, respecto de Ia calidad de atención prestada a los usuarios/as individuales e institucionales del Servicio de Registro Civil e ldentificación, a través de los canales presenciales y platafarma electrónica.</t>
  </si>
  <si>
    <t>Informe Metodológico ISN
Informe metodológico del estudio piloto de tótems y aplicaciones móviles.
Informe del Trabajo de Campo del ISN.
Informe de Resultados Indice de Satisfacción Neta 2021.
Informe de resultados del estudio piloto de tótems y aplicaciones móviles.
Informe Final Indice de Satisfacción Neta 2021
Informe comparativo entre el ISN y el indice de Ia encuesta de satisfacción usuaria de los servicios públicos.</t>
  </si>
  <si>
    <t>https://www.minjusticia.gob.cl/media/2024/02/Informe_final_ISN-2022-1702329786514.pdf</t>
  </si>
  <si>
    <t>759-517-SE23</t>
  </si>
  <si>
    <t>http://www.mercadopublico.cl/PurchaseOrder/Modules/PO/DetailsPurchaseOrder.aspx?codigoOC=759-517-SE23</t>
  </si>
  <si>
    <t>DETERMINACIÓN ISN USUARIOS SRCEI - UIC</t>
  </si>
  <si>
    <t>Determinación del Índice de Satisfacción Neta del usuario/a del Servicio de Registro Civil e Identificación para el año 2023</t>
  </si>
  <si>
    <t>SEGÚN DECRETO EXENTO N° 2080, DE 08 DE SEPTIEMBRE DE 2023, QUE APRUEBA CONTRATO DE PRESTACIÓN DEL SERVICIO.  CONTACTO: VERÓNICA DE LA O / FONO: +56 2 2674 3445/ CORREO: VDELAO@MINJUSTICIA.CL</t>
  </si>
  <si>
    <t>759-16-LP23</t>
  </si>
  <si>
    <t>CONTRATACIÓN DEL DESARROLLO DEL ESTUDIO “DETERMINACIÓN DEL ÍNDICE DE SATISFACCIÓN NETA DEL USUARIO/A DEL SERVICIO DE REGISTRO CIVIL E IDENTIFICACIÓN PARA EL AÑO 2023”</t>
  </si>
  <si>
    <t>Exentos de IVA</t>
  </si>
  <si>
    <t>https://www.mercadopublico.cl/Procurement/Modules/RFB/DetailsAcquisition.aspx?qs=vpDp2wwoDh6MzCcceXG+Pg==</t>
  </si>
  <si>
    <t>DE 2080 - 08-09-2023</t>
  </si>
  <si>
    <t>https://www.mercadopublico.cl/Procurement/Modules/Attachment/ViewAttachment.aspx?enc=1gtuRXp%2bcssmj1WHBvqtEvlkPRk03pNwaq%2fQtUhBcnOs4qUh%2ff6%2fLXv0ijZWJkhGhAWtsV%2bVmmakuZVz12wKndfDJdY9LcgMEiTU4j2ntrE%2b5m9z905bP8OkdnGCUzDyUXVhBmNI4VaTtRf4BZymVWziA87KiO28g0lZGchB6rtuOFCKXzYIZsuL3ONx%2bt2Oa2OvkihJzwZ3daFdKH54eU2favnJGHMaO4FNCop92Lj3xra%2bHKorB%2bs3bLYzth6pZNNppKcX%2bIdYvpbokc79%2fsODrhepZb5Q%2bphmJcSMB8HYTMgaJv675KW%2bRU%2f4T3u2</t>
  </si>
  <si>
    <t>190 días hábiles</t>
  </si>
  <si>
    <t>22.11.020</t>
  </si>
  <si>
    <t xml:space="preserve">Realizar Ia evaluación del  Indice de Satisfacción Neta (ISN) correspondiente al año 2023 respecto de Ia calidad de atención prestada a las personas usuarias individuales e institucionales del Servicio de Registro Civil e ldentificaJón, a través de los canales presenciales, plataforma electrónica, tótems de autoatención y Aplicaciones móviles. </t>
  </si>
  <si>
    <t>Informe Metodológico ISN
Informe del Trabajo de Campo del ISN
Informe de Resultados Indice de Satisfacción Neta 2023
Informe Final Determinacón del indice de Satisfacción Neta 2023</t>
  </si>
  <si>
    <t>https://www.portaltransparencia.cl/PortalPdT/directorio-de-organismos-regulados/?org=AK001</t>
  </si>
  <si>
    <t>Servicios Profesionales Objetiva Consultores Limitada</t>
  </si>
  <si>
    <t>76.474.277-k</t>
  </si>
  <si>
    <t>759-706-SE23</t>
  </si>
  <si>
    <t>http://www.mercadopublico.cl/PurchaseOrder/Modules/PO/DetailsPurchaseOrder.aspx?codigoOC=759-706-SE23</t>
  </si>
  <si>
    <t>Desarrollo del Estudio "El Fenómeno de la Deserción de las Personas que Ejercen el rol de Entrevistador o Entrevistadora de la Ley N°21.057".</t>
  </si>
  <si>
    <t>Desarrollo del estudio "El Fenómeno de la Deserción de las Personas que Ejercen el rol de Entrevistador o Entrevistadora de la Ley N°21.057".</t>
  </si>
  <si>
    <t xml:space="preserve">Según Decreto Exento N° 2.457, de 30 de octubre de 2023.    DESARROLLO DEL ESTUDIO “EL FENÓMENO DE LA DESERCIÓN DE LAS PERSONAS QUE EJERCEN EL ROL DE ENTREVISTADOR O ENTREVISTADORA DE LA LEY N°21.057” DESDE 759-11-LE23        </t>
  </si>
  <si>
    <t>Servicios Profesionales Objetiva Consultores Ltda</t>
  </si>
  <si>
    <t>OBJETIVA CONSULTORES SPA</t>
  </si>
  <si>
    <t>ACTIVIDADES DE INVESTIGACION</t>
  </si>
  <si>
    <t>Peñalolén</t>
  </si>
  <si>
    <t>759-11-LE23</t>
  </si>
  <si>
    <t>Organizaciones y consultorías políticas, demográficas, económicas, sociales y de administración pública / Administración y finanzas públicas / Finanzas públicas</t>
  </si>
  <si>
    <t>Servicios de auditoria gubernamentales</t>
  </si>
  <si>
    <t>Administración y finanzas públicas</t>
  </si>
  <si>
    <t>Finanzas públicas</t>
  </si>
  <si>
    <t>DESARROLLO DEL ESTUDIO “EL FENÓMENO DE LA DESERCIÓN DE LAS PERSONAS QUE EJERCEN EL ROL DE ENTREVISTADOR O ENTREVISTADORA DE LA LEY N°21.057”.</t>
  </si>
  <si>
    <t xml:space="preserve">Impuestos incluidos </t>
  </si>
  <si>
    <t>https://www.mercadopublico.cl/Procurement/Modules/RFB/DetailsAcquisition.aspx?qs=UOXlm7h1ht1NuRTj5bDHdw==</t>
  </si>
  <si>
    <t>DE 2457 - 30-10-2023</t>
  </si>
  <si>
    <t>https://www.mercadopublico.cl/Portal/Modules/Site/AdvancedSearch/ViewAttachmentPurchaseOrder.aspx?qs=J+VoMhcKH938SRhPuC+8JQ==</t>
  </si>
  <si>
    <t>el contrato a que dé origen el presente contrato comenzará a regir a contar de Ia fecha su suscripciOn, y su vigencia será de 200 dIas hábiles</t>
  </si>
  <si>
    <t>22.11.019</t>
  </si>
  <si>
    <t xml:space="preserve">Estudiar el fenómeno de deserción de las personas que ejercen el rol de entrevistador o entrevistadora de Ia Ley No 21.057. </t>
  </si>
  <si>
    <t>Informe metodológico
Informe de Terreno
Informe Final
Presenctaciones de resultados parciales y finales del estudio</t>
  </si>
  <si>
    <t>https://www.minjusticia.gob.cl/media/2024/07/Informe_Final_Fenomeno_Desercion_Corregido_Editado.pdf</t>
  </si>
  <si>
    <t>759-740-SE22</t>
  </si>
  <si>
    <t>http://www.mercadopublico.cl/PurchaseOrder/Modules/PO/DetailsPurchaseOrder.aspx?codigoOC=759-740-SE22</t>
  </si>
  <si>
    <t>Plan Piloto para el Levantamiento de Opinión de Niños, Niñas y Adolescentes en el Contexto de la Evaluación Anual del Sistema de Entrevistas Videograbadas de la Ley N° 21.057</t>
  </si>
  <si>
    <t>Estudio "Plan Piloto para el levantamiento de opinión de niños, niñas y adolescentes en el contexto de la evaluación anual del Sistema de Entrevistas Videograbadas de la Ley N°21.057"</t>
  </si>
  <si>
    <t>PLAN PILOTO LEVANTAMIENTO OPINIÓN NNA- SISTEMA EVG DESDE 759-168-LE22  CONTACTO: RONALD CABRÉ FONO: 562 26743440 MAIL: RONALD.CABRE@MINJUSTICIA.CL</t>
  </si>
  <si>
    <t>759-168-LE22</t>
  </si>
  <si>
    <t>PLAN PILOTO LEVANTAMIENTO OPINIÓN NNA- SISTEMA EVG LEY N°21.057</t>
  </si>
  <si>
    <t>https://www.mercadopublico.cl/Procurement/Modules/RFB/DetailsAcquisition.aspx?qs=onUjhN+hwTpLbkwnB5UIQQ==</t>
  </si>
  <si>
    <t>DE 2837 - 12-12-2022</t>
  </si>
  <si>
    <t>https://www.mercadopublico.cl/Portal/Modules/Site/AdvancedSearch/ViewAttachmentPurchaseOrder.aspx?qs=1P1myqSOt0HwkZVNEnHgtQ==</t>
  </si>
  <si>
    <t>140 días hábiles, extendiéndose hasta el integro cumplimiento de todas las obligaciones contraidas en virtud de este instrumento</t>
  </si>
  <si>
    <t>22.11.021</t>
  </si>
  <si>
    <t>Desarrollo de un estudio consistente en Ia revisión y ajuste de la metodologia e instrumentos propuestos en el informe final del estudio "Levantamiento de opinion de niños, niñas y adolescentes en el contexto del sistema de entrevistas videograbadas de Ia Ley No 21.057", para Ia posterior ejecución de un piloto basado en dicha metadología, culminando con Ia elaboración de una propuesta final que se aplicará en los procesos posteriores de evaluación anual del funcionamiento del sistema, realizada en base a los resultados obtenidos en Ia ejecución de dicho piloto.</t>
  </si>
  <si>
    <t>2 informes de avance y 1 informe final.
Presentación del informe final del estudio destinada a Ia difusión de los resultados del mismo</t>
  </si>
  <si>
    <t>https://www.minjusticia.gob.cl/media/2024/07/Informe_Final_Estudio_Opinion_NNA_2023.pdf</t>
  </si>
  <si>
    <t>Objetiva Consultores SpA</t>
  </si>
  <si>
    <t>759-844-SE22</t>
  </si>
  <si>
    <t>http://www.mercadopublico.cl/PurchaseOrder/Modules/PO/DetailsPurchaseOrder.aspx?codigoOC=759-844-SE22</t>
  </si>
  <si>
    <t>Levantamiento, Análisis y tratamiento de info - Ley 21.057</t>
  </si>
  <si>
    <t>Levantamiento, Análisis y Tratamiento de Información de las Instituciones Implementadoras del Sistema de Entrevistas Videograbadas en la Primera y Segunda Etapa de la entrada en vigencia de la Ley N°21.057</t>
  </si>
  <si>
    <t>Según Res. Ex. adjunta, del 04 de noviembre de 2022.  Contacto: Tilson Labbé / correo: tlabbe@minjusticia.cl / Fono: +56 2 2674 3143</t>
  </si>
  <si>
    <t>Servicios especializados inferiores a 1000 UTM</t>
  </si>
  <si>
    <t>LEVANTAMIENTO, ANÁLISIS Y TRATAMIENTO DE INFORMACIÓN DE LAS INTUCIONES IMPLEMENTADORAS DEL SISTEMA DE EVG EN LA PRIMERA Y SEGUNDA ETAPA DE LA ENTRADA EN VIGENCIA DE LA LEY N° 21.057</t>
  </si>
  <si>
    <t>RE 2027 de 02/11/2022</t>
  </si>
  <si>
    <t>https://www.mercadopublico.cl/Portal/Modules/Site/AdvancedSearch/ViewAttachmentPurchaseOrder.aspx?qs=7OFHdABxi0VzdJUjp9ehSw==</t>
  </si>
  <si>
    <t>hasta el 31 de diciembre de 2022</t>
  </si>
  <si>
    <t>22.11.022</t>
  </si>
  <si>
    <t>Certificado Disponibilidad Presupuestaria</t>
  </si>
  <si>
    <t xml:space="preserve">Levantar, analizar y tratar Ia información obtenida de las instituciones implementadoras de Ia Ley No 21.057 que "Regula entrevistas grabadas en video y, otras medidas de resguardo a menores de edad víctimas de delitos sexuales", mediante Ia realización de grupos focales, encuestas e informes provenientes de operadores/as del sistema de entrevista videograbada. </t>
  </si>
  <si>
    <t>Informe de análisis de Ia información obtenida mediante Ia aplicación de Encuestas e Informe de sistematización/tratamiento y análisis de Ia información reportada por las instituciones implementadoras de Ia Ley N° 21.057. 
Informe de análisis de los datos recopilados en los Grupos Focales.
Informe final de integración.</t>
  </si>
  <si>
    <t xml:space="preserve">https://www.portaltransparencia.cl/PortalPdT/directorio-de-organismos-regulados/?org=AK001 </t>
  </si>
  <si>
    <t>F1143-24</t>
  </si>
  <si>
    <t>BA001</t>
  </si>
  <si>
    <t>Subsecretaría del Deporte</t>
  </si>
  <si>
    <t>799595-355-SE23</t>
  </si>
  <si>
    <t>http://www.mercadopublico.cl/PurchaseOrder/Modules/PO/DetailsPurchaseOrder.aspx?codigoOC=799595-355-SE23</t>
  </si>
  <si>
    <t>ENCUESTA DE HÁBITOS ACT. FÍSICA MENOR DE 5 AÑOS MINDEP 2023</t>
  </si>
  <si>
    <t xml:space="preserve">APLICACIÓN DE ENCUESTA NACIONAL DE CONDICIONES Y HÁBITOS DE ACTIVIDAD FÍSICA EN POBLACIÓN MENOR DE 5 AÑOS DESDE LICITACIÓN ID 799595-15-LP23, ENVIAR FACTURA A CASILLA subdeporterecepcion@custodium.com </t>
  </si>
  <si>
    <t>61.980.360-4</t>
  </si>
  <si>
    <t>SUBSECRETARIA DEL DEPORTE</t>
  </si>
  <si>
    <t>799595-15-LP23</t>
  </si>
  <si>
    <t>Servicios profesionales, administrativos y consultorías de gestión empresarial / Consultorías o asesorías en gestión empresarial / Evaluación de Programas</t>
  </si>
  <si>
    <t>Otras evaluaciones (Gestión y diseño institucional)</t>
  </si>
  <si>
    <t>Evaluación de Programas</t>
  </si>
  <si>
    <t>ESTUDIO Y DISEÑO DE METODOLOGÍA, INSTRUMENTOS Y PILOTAJE PARA ENCUESTA NACIONAL DE CONDICIONES Y HÁBITOS DE ACTIVIDAD FÍSICA Y DEPORTE EN POBLACIÓN MENOR DE 5 AÑOS</t>
  </si>
  <si>
    <t>Valor Considera IVA</t>
  </si>
  <si>
    <t>F1125-24</t>
  </si>
  <si>
    <t>AJ014</t>
  </si>
  <si>
    <t>Subsecretaria de Educación Parvularia</t>
  </si>
  <si>
    <t>AJ014T0000869</t>
  </si>
  <si>
    <t>CEDEP</t>
  </si>
  <si>
    <t>895072-137-SE22</t>
  </si>
  <si>
    <t>http://www.mercadopublico.cl/PurchaseOrder/Modules/PO/DetailsPurchaseOrder.aspx?codigoOC=895072-137-SE22</t>
  </si>
  <si>
    <t>ESTUDIO DE HORAS NO LECTIVAS</t>
  </si>
  <si>
    <t>Estudio de horas no lectivas</t>
  </si>
  <si>
    <t>Contacto: Paula Guardia Email: paula.guardia@mineduc.cl  SGP 00093-2022 Cuenta pptaria: 22.11.001  Nota: “Al momento de emitir DTE identificar el N° completo de la OC en el campo de referencia 801”  Casilla de intercambio: dipresrecepcion@custodium.com</t>
  </si>
  <si>
    <t>61.980.540-2</t>
  </si>
  <si>
    <t>Unidad de Compras</t>
  </si>
  <si>
    <t>SUBSECRETARIA DE EDUCACION PARVULARIA</t>
  </si>
  <si>
    <t>Educacion Parvularia</t>
  </si>
  <si>
    <t>85.586.300-6</t>
  </si>
  <si>
    <t>CENTRO DE ESTUDIOS DE DESARROLLO Y ESTIMULACIÓN PS</t>
  </si>
  <si>
    <t>CENTRO DE ESTUDIOS DE DESARROLLO Y ESTIMULACION PSICOSOCIAL SPA</t>
  </si>
  <si>
    <t>OTROS PROFESIONALES DE LA SALUD</t>
  </si>
  <si>
    <t>895072-7-LE22</t>
  </si>
  <si>
    <t>“Estudio de Horas no Lectivas en Educación Parvularia”</t>
  </si>
  <si>
    <t>La oferta económica presentada cubre todos los gastos del estudio y está exenta de impuestos.</t>
  </si>
  <si>
    <t>895072-141-SE22</t>
  </si>
  <si>
    <t>http://www.mercadopublico.cl/PurchaseOrder/Modules/PO/DetailsPurchaseOrder.aspx?codigoOC=895072-141-SE22</t>
  </si>
  <si>
    <t>ESTUDIO DE CASOS DE PREFERENCIAS EN EDUCACIÓN PARVULARIA</t>
  </si>
  <si>
    <t>Estudio Preferencias de familias y hogares sobre la atención en Educación Parvularia en Chile</t>
  </si>
  <si>
    <t>Contacto: Paula Guardia Email: Paula.Guardia@mineduc.cl  SGP 00087-2022 Cuenta pptaria: 22.11.001  Nota: “Al momento de emitir DTE identificar el N° completo de la OC en el campo de referencia 801”  Casilla de intercambio: dipresrecepcion@custodium.com</t>
  </si>
  <si>
    <t>CEPPE-Centro de Estudios de Pol y Prac en Educ</t>
  </si>
  <si>
    <t>895072-8-LE22</t>
  </si>
  <si>
    <t>“Estudio de Caso acerca de las Preferencias por Educación Parvularia”</t>
  </si>
  <si>
    <t>CEPPE UC</t>
  </si>
  <si>
    <t>895072-171-SE22</t>
  </si>
  <si>
    <t>http://www.mercadopublico.cl/PurchaseOrder/Modules/PO/DetailsPurchaseOrder.aspx?codigoOC=895072-171-SE22</t>
  </si>
  <si>
    <t>ESTUDIO TALIS 2024</t>
  </si>
  <si>
    <t>Estudio Talis 2024</t>
  </si>
  <si>
    <t>Contacto: Paula Guardia Email: paula.guardia@mineduc.cl  SGP 00103-2022 Cuenta pptaria: 22.11.001  Nota: “Al momento de emitir DTE identificar el N° completo de la OC en el campo de referencia 801”  Casilla de intercambio: dipresrecepcion@custodium.com    El inicio de los servicios comenzara desde el 12 de dicembre del 2022 y su vigencia se extendera por 145 dias habiles.</t>
  </si>
  <si>
    <t>895072-10-LE22</t>
  </si>
  <si>
    <t>“Estudio Talis Educación Parvularia 2024 Aplicación Experimental”</t>
  </si>
  <si>
    <t>Exentos de I.V.A.</t>
  </si>
  <si>
    <t>895072-92-SE23</t>
  </si>
  <si>
    <t>http://www.mercadopublico.cl/PurchaseOrder/Modules/PO/DetailsPurchaseOrder.aspx?codigoOC=895072-92-SE23</t>
  </si>
  <si>
    <t xml:space="preserve">ESTUDIO DE TRANSICIÓNES EN EDUCACIÓN PARVULARIA </t>
  </si>
  <si>
    <t>Estudio sobre Transiciones en Educación Parvularia</t>
  </si>
  <si>
    <t xml:space="preserve">Contacto: Paula Guardia Email: paula.guardia@mineduc.cl  SGP 00063-2023 Cuenta pptaria: 22.11.001  Nota: “Al momento de emitir DTE identificar el N° completo de la OC en el campo de referencia 801”  Casilla de intercambio: dipresrecepcion@custodium.com  </t>
  </si>
  <si>
    <t>895072-8-LE23</t>
  </si>
  <si>
    <t>“Estudio sobre Transiciones Educativas en Educación Parvularia”</t>
  </si>
  <si>
    <t xml:space="preserve">La oferta económica de CEDEP para este estudio es de 15.ooo.000, con factura exenta de impuestos.  </t>
  </si>
  <si>
    <t>Universidad Católica Raul Silva Henriquez</t>
  </si>
  <si>
    <t>71.912.200-0</t>
  </si>
  <si>
    <t>895072-99-SE23</t>
  </si>
  <si>
    <t>http://www.mercadopublico.cl/PurchaseOrder/Modules/PO/DetailsPurchaseOrder.aspx?codigoOC=895072-99-SE23</t>
  </si>
  <si>
    <t>ESTUDIO DE BIENESTAR EN EQUIPOS PEDAGÓGICOS</t>
  </si>
  <si>
    <t>Estudio de bienestar en equipos pedagógicos</t>
  </si>
  <si>
    <t xml:space="preserve">Contacto: Felipe Arriet Email: felipe.arriet@mineduc.cl  SGP 00051-2023 Cuenta pptaria: 22.11.001  Nota: “Al momento de emitir DTE identificar el N° completo de la OC en el campo de referencia 801”  Casilla de intercambio: dipresrecepcion@custodium.com  </t>
  </si>
  <si>
    <t>UNIVERSIDAD CATOLICA CARDENAL RAUL SIVA HENRIQUEZ</t>
  </si>
  <si>
    <t>UNIVERSIDADES</t>
  </si>
  <si>
    <t>895072-9-LE23</t>
  </si>
  <si>
    <t>“Estudio de Bienestar en Equipos Pedagógicos”</t>
  </si>
  <si>
    <t xml:space="preserve">VALORES CON IMPUESTOS INCLUIDOS </t>
  </si>
  <si>
    <t>F1131-24</t>
  </si>
  <si>
    <t>BB001</t>
  </si>
  <si>
    <t>Subsecretaría de la Mujer y la Equidad de Género</t>
  </si>
  <si>
    <t>BB001T0001449</t>
  </si>
  <si>
    <t>GUERNICA CONSULTORES SPA</t>
  </si>
  <si>
    <t>96.705.740-1</t>
  </si>
  <si>
    <t>918434-449-SE23</t>
  </si>
  <si>
    <t>http://www.mercadopublico.cl/PurchaseOrder/Modules/PO/DetailsPurchaseOrder.aspx?codigoOC=918434-449-SE23</t>
  </si>
  <si>
    <t>RESEX 1538 CONTRATACIÓN DE ESTUDIO IDENTIFICACION DE EXPERIENCIAS DE MUJERES QUE REALIZAN TRABAJO DE CUIDADOS NO REMUNERADOS A PERSONAS EN SITUACION DE DISCAPACIDAD SEVERA Y/O POSTRADAS, ID N° 918434-44-LE23, ORDEN DE COMPRA DESDE 918434-44-LE23</t>
  </si>
  <si>
    <t>Estudio identificación de experiencias de mujeres que realizan trabajo de cuidados no remunerados a personas en situación de discapacidad severa y/o postradas</t>
  </si>
  <si>
    <t>ESTUDIO IDENTIFICACION DE EXPERIENCIAS DE MUJERES  DESDE 918434-44-LE23</t>
  </si>
  <si>
    <t>61.980.680-8</t>
  </si>
  <si>
    <t>MINISTERIO DE LA MUJER Y LA EQUIDAD DE GÉNERO</t>
  </si>
  <si>
    <t>Subsecretarpia del Ministerio de la Mujer y la Equidad de Género</t>
  </si>
  <si>
    <t>ADMINISTRACIÓN PÚBLICA</t>
  </si>
  <si>
    <t>GUERNICA CONSULTORES LIMITADA</t>
  </si>
  <si>
    <t>GUERNICA CONSULTORES S A</t>
  </si>
  <si>
    <t>La Reina</t>
  </si>
  <si>
    <t>918434-44-LE23</t>
  </si>
  <si>
    <t>CONTRATACIÓN DEL ESTUDIO IDENTIFICACIÓN DE LAS EXPERIENCIAS DE MUJERES QUE REALIZAN TRABAJO DE CUIDADOS NO REMUNERADOS A PERSONAS EN SITUACIÓN DE DISCAPACIDAD SEVERA Y/O POSTRADAS</t>
  </si>
  <si>
    <t>Moneda Nacional, Pesos Chilenos. Valor Final, exento de impuestos.</t>
  </si>
  <si>
    <t>https://www.mercadopublico.cl/Procurement/Modules/RFB/DetailsAcquisition.aspx?qs=ReKuv+gn2OGxjdNzq7Ye5v/WyOwYgcdGmEGTshQq+1afbC8k9gl0swlyoe83a9AU</t>
  </si>
  <si>
    <t xml:space="preserve">10 semanas como máximo desde que se inicie la prestación del servico </t>
  </si>
  <si>
    <t>No identificado</t>
  </si>
  <si>
    <t xml:space="preserve">Indagar sobre las experiencias de mujeres que realizan trabajo de cuidados no remunerado a personas en situación de discapacidad severa y/o postradas, y la incidencia de este trabajo en su autonomía económica y expectativas de vida futura. </t>
  </si>
  <si>
    <t>1. Diseño metodológico y plan de trabajo
2. Marco teórico acotado.
3.Diseño de la metodología de aplicación de entrevistas y grupos focales.
4.Definición de perfiles claves a entrevistar y aplicación de entrevistas.
5. Informe Final</t>
  </si>
  <si>
    <t>No, sólo resumen ejecutivo</t>
  </si>
  <si>
    <t>https://minmujeryeg.gob.cl/?p=54235</t>
  </si>
  <si>
    <t>F1182-24</t>
  </si>
  <si>
    <t>AM009</t>
  </si>
  <si>
    <t>Dirección de Planeamiento (DIRPLAN)</t>
  </si>
  <si>
    <t>AM009T0000345</t>
  </si>
  <si>
    <t>FUNDACION DE BENEFICIENCIA OBSERVATORIO DEL GASTO FISCAL.</t>
  </si>
  <si>
    <t>65059401-0</t>
  </si>
  <si>
    <t>No encontrado en base SQL</t>
  </si>
  <si>
    <t>1016-15-LP23</t>
  </si>
  <si>
    <t>Asistencia Técnica para el Análisis del Fortalecimiento Regional desde el ámbito del Ministerio de Obras Públicas</t>
  </si>
  <si>
    <t>61.202.000-1</t>
  </si>
  <si>
    <t>Dirección de Planeamiento</t>
  </si>
  <si>
    <t>FUNDACION DE BENEFICIENCIA OBSERVATORIO DEL GASTO FISCAL</t>
  </si>
  <si>
    <t>Link inhabilitado en TA</t>
  </si>
  <si>
    <t>DP Exenta 0676 de 26 de octubre de 2023</t>
  </si>
  <si>
    <t>189 días corridos desde la total tramitación RE que aprueba el contrato</t>
  </si>
  <si>
    <t>22.11.002</t>
  </si>
  <si>
    <t>Certificado de Disponibilidad Presupuestaria y Contrato</t>
  </si>
  <si>
    <t>No tiene</t>
  </si>
  <si>
    <t>Hubo una licitación previa con el ID 1016-12-LE23 declarada desierta.</t>
  </si>
  <si>
    <t>CIUDAD DE BOLSILLO PLANIFICACION, DISENO URBANO Y GESTION INMOBILIARIA SPA.</t>
  </si>
  <si>
    <t>76834025-0</t>
  </si>
  <si>
    <t>1016-9-LP22</t>
  </si>
  <si>
    <t>Diseño del Plan Director de Infraestructura al 2055</t>
  </si>
  <si>
    <t>El objetivo general del estudio es proveer de insumos metodológicos y de información procesada para la formulación de un nuevo Plan Director 2025-2055 para la planificación y gestión del Ministerio de Obras Públicas, en consideración a las necesidades actuales de los territorios del país y a los énfasis gubernamentales</t>
  </si>
  <si>
    <t>Adjudicada</t>
  </si>
  <si>
    <t>61.202.000-0</t>
  </si>
  <si>
    <t>Ministerio de Obras Públicas</t>
  </si>
  <si>
    <t>https://www.mercadopublico.cl/Procurement/Modules/RFB/DetailsAcquisition.aspx?qs=lGIYmUA5JBsSZHZXCFaEo6BJKRydxaF3VDCEABCHF0b/k5HO6fGB8y7T9+CTY1R3</t>
  </si>
  <si>
    <t>DP Exenta 0597 de 25 de noviembre de 2022</t>
  </si>
  <si>
    <t>fallido</t>
  </si>
  <si>
    <t>180 días corridos desde la total tramitación RE que aprueba el contrato</t>
  </si>
  <si>
    <t>Informe de avance 1.
Informe de avance 2
Informe final 3</t>
  </si>
  <si>
    <t>https://www.mercadopublico.cl/PurchaseOrder/Modules/PO/DetailsPurchaseOrder.aspx?qs=SrK7Y4n51Ofutq3hBC/uMQ==</t>
  </si>
  <si>
    <t>https://www.mop.gob.cl/plandirector/futuro/</t>
  </si>
  <si>
    <t>F1133-27</t>
  </si>
  <si>
    <t>BC005</t>
  </si>
  <si>
    <t>BC002T0000784</t>
  </si>
  <si>
    <t>ESTUDIOS Y CONSULTORIAS FOCUS LIMITADA</t>
  </si>
  <si>
    <t>1029940-7-LE23</t>
  </si>
  <si>
    <t>1029940-18-SE23</t>
  </si>
  <si>
    <t>https://www.mercadopublico.cl/Procurement/Modules/RFB/DetailsAcquisition.aspx?qs=nxCT1rKrxzqs+AfRojz2Sg==</t>
  </si>
  <si>
    <t>CONTRATACIÓN DE SERVICIOS DE DISEÑO, IMPLEMENTACIÓN, SISTEMATIZACIÓN Y ANÁLISIS DE RESULTADOS DEL PROCESO PARTICIPATIVO DE LA POLÍTICA DE EDUCACIÓN PATRIMONIAL</t>
  </si>
  <si>
    <t>Proceso Participativo Política de Educación Patrimonial</t>
  </si>
  <si>
    <t>RE 63 de 08/03/2023</t>
  </si>
  <si>
    <t>https://www.mercadopublico.cl/Procurement/Modules/Attachment/ViewAttachment.aspx?enc=EdH62RI%2fNFZBPoTw9hbDzi5beoLFgTNo4nIibBaTNygP1r6tMMYCP0EDQbdd6WZGJwLyKK2tcU%2fVsQCJBTVEMiLX4Rf5gLtZS0UQ1tyqw79BY5xjfXNl0BsGwYfqhHIXDoq9mUQmi1l05GjDlXRIdD4cNs5dsIZnq%2f3K2owE71AJ0tdmMzaBiHuIIkd4hTItrns9pp2hvXH4O0PbNBABPl59awZlsPFeSiENOBFbpiHQMLusFfUQEpQgYwSslx9jbcer1VVefK1yrT5XqQOGbS6%2bBk4s%2boS%2fdD75UKoeZRWVCYTrMd%2f9As4gqHdHmh5m</t>
  </si>
  <si>
    <t>desde el 16 de marzo al 26 de noviembre de 2023</t>
  </si>
  <si>
    <t>RE que aprueba adjudicación y Certificado de Disponibilidad Presupuestaria</t>
  </si>
  <si>
    <t xml:space="preserve">Diseñar, implementar, sistematizar, y analizar los resultados del proceso participativo a nivel nacional de la política de Educación Patrimonial. </t>
  </si>
  <si>
    <t xml:space="preserve">Informe etapa 1.
Informe etapa 2.
Informe etapa 3.
</t>
  </si>
  <si>
    <t>https://educacionycultura.cultura.gob.cl/politica-educacional-patrimonial/</t>
  </si>
  <si>
    <t>https://www.cultura.gob.cl/actualidad/subsecretaria-de-patrimonio-cultural-da-a-conocer-los-resultados-de-los-procesos-participativos-de-la-politica-de-educacion-patrimonial/#:~:text=Esta%20pol%C3%ADtica%20busca%20establecer%20principios%20y%20priorizar%20medidas,gesti%C3%B3n%20integral%2C%20ciudadana%20y%20sostenible%20de%20los%20patrimonios.</t>
  </si>
  <si>
    <t>https://focus.cl/servicios/estudios/diseno-implementacion-sistematizacion-y-analisis-de-resultados-del-proceso-participativo-de-la-politica-de-educacion-patrimonial/</t>
  </si>
  <si>
    <t>F1133-28</t>
  </si>
  <si>
    <t>BC006</t>
  </si>
  <si>
    <t>BC002T0000785</t>
  </si>
  <si>
    <t>1029940-9-LE23</t>
  </si>
  <si>
    <t>1029940-36-SE23</t>
  </si>
  <si>
    <t>https://www.mercadopublico.cl/Procurement/Modules/RFB/DetailsAcquisition.aspx?qs=E32lpo7qKfGXaZjcfezBsQ==</t>
  </si>
  <si>
    <t xml:space="preserve">EVALUACIÓN INTERMEDIA DEL PLAN NACIONAL DEL PATRIMONIO CULTURAL  </t>
  </si>
  <si>
    <t>Evaluación Intermedia del Plan Nacional del Patrimonio Cultural</t>
  </si>
  <si>
    <t>RE 173 de 17/07/2023</t>
  </si>
  <si>
    <t>https://www.mercadopublico.cl/Portal/Modules/Site/AdvancedSearch/ViewAttachmentPurchaseOrder.aspx?qs=Mxlp11psutl9JAELIKWJlQ==</t>
  </si>
  <si>
    <t>desde el 15 de mayo  al 23 de agosto de 2023</t>
  </si>
  <si>
    <t>Evaluación intermedia del Plan Nacional de Patrimonio Cultural</t>
  </si>
  <si>
    <t>Informe con propuesta metodológica para evaluar el Plan.
Informe de análisis sobre objetivos y productos del Plan.
Informe de desafíos y oportunidades del Plan.
Informe de sugerencias y recomendaciones para mejorar el Plan.
Propuesta de nuevo formato de informe anual del Plan.</t>
  </si>
  <si>
    <t>https://planpatrimonio.cultura.gob.cl/wp-content/uploads/2024/04/20240419_Informe-Evaluacion-Intermedia.pdf</t>
  </si>
  <si>
    <t xml:space="preserve">No aplica </t>
  </si>
  <si>
    <t>F1133-24</t>
  </si>
  <si>
    <t>BC002</t>
  </si>
  <si>
    <t>BC002T0000781</t>
  </si>
  <si>
    <t>1029940-15-LE23</t>
  </si>
  <si>
    <t>1029940-53-SE23</t>
  </si>
  <si>
    <t>https://www.mercadopublico.cl/PurchaseOrder/Modules/PO/DetailsPurchaseOrder.aspx?qs=adpx0cs2W8Kp47ofmP9Dcg==</t>
  </si>
  <si>
    <t>ORDEN DE COMPRA DESDE 1029940-15-LE23</t>
  </si>
  <si>
    <t>Estudio diagnóstico para la Estrategia Nacional de Patrimonios Digitales</t>
  </si>
  <si>
    <t>https://www.mercadopublico.cl/Procurement/Modules/RFB/DetailsAcquisition.aspx?qs=pT88e04ZsM8sS+nL3xCDHQ==</t>
  </si>
  <si>
    <t>RE 194 de 03/08/2023</t>
  </si>
  <si>
    <t>https://www.mercadopublico.cl/Procurement/Modules/Attachment/ViewAttachment.aspx?enc=pTKcMkyCl912KLB0G3R1tLRFgOxSoE1T3TI1edRNJE5vTlbHC%2f7TzSssxojdb3siHwIqwgIBsdmV2Aa9x8iw6Ga%2bUdg%2bt6%2f6Tgo3qtwWvRpRcK8v%2f9dQNzG79gr3KqI%2bgkCMqeC018LkDOijQaxprNhYp2hkusRqwev2wDuHWsBK2cSDABuJlduC1RpPA8lVEgz8xtYnkvZQlbx%2f00%2bCgCoSLAPZilfj12EKEPn30d72lIe2gHmT%2bj7Xo7ZN6l7TC8zHyteBRkTp0X%2bmy2HYRJIbgz%2fXNwglSP1dOoqD92sYJMPwAJiuY64NLx0BnQXO</t>
  </si>
  <si>
    <t>160 días a contar d ela fecha de firma del contrato</t>
  </si>
  <si>
    <t>60/12/2023</t>
  </si>
  <si>
    <t>Realizar un estudio que sirva de base para el diseño de la Estrategia Nacional de Patrimonios contemplando la realización de un diagnóstico, la elaboración de un mapa de actores incumbentes y la generación de una conceptualización base, involucrando a los actores vinculados a este ámbito.</t>
  </si>
  <si>
    <t>a) Diagnóstico sobre los patrimonios digitales en Chile
b) Mapa de actores
c) Conceptualización base para la elaboración de la Estrategia</t>
  </si>
  <si>
    <t>https://observatorio.cultura.gob.cl/index.php/2024/05/02/estrategia-nacional-de-patrimonios-digitales-2024-2029/</t>
  </si>
  <si>
    <t>F1133-25</t>
  </si>
  <si>
    <t>BC003</t>
  </si>
  <si>
    <t>BC002T0000782</t>
  </si>
  <si>
    <t>1029940-76-SE23</t>
  </si>
  <si>
    <t xml:space="preserve">AUMENTO DE CONTRATO POLÍTICA EDUCACIÓN PATRIMONIAL  </t>
  </si>
  <si>
    <t>F1139-24</t>
  </si>
  <si>
    <t>AO001</t>
  </si>
  <si>
    <t>Subsecretaría de Salud Pública</t>
  </si>
  <si>
    <t>AO001T0022829</t>
  </si>
  <si>
    <t>SELECTOR CONSULTORES SPA</t>
  </si>
  <si>
    <t>1040758-40-SE23</t>
  </si>
  <si>
    <t>FA / 163549 / 61605000 / 1040758-40-SE23 / INSTITUTO DE SALUD PUBLICA DE CHILE</t>
  </si>
  <si>
    <t>1609018 Region de Ñuble</t>
  </si>
  <si>
    <t>SERVICIOS Y CONSULTORIAS EN INFORMATICA CLIOBYTE S</t>
  </si>
  <si>
    <t>1098710-43-LE22</t>
  </si>
  <si>
    <t>ESTUDIO ARQUITECTURA Y MODELO DE DATOS DEL SISTEMA CTCI</t>
  </si>
  <si>
    <t>Estudio arquitectura y modelo de datos del sistema CTCI</t>
  </si>
  <si>
    <t>IDOM CONSULTING ENGINEERING, ARCHITECTURE S.A. AGENCIA EN CHILE</t>
  </si>
  <si>
    <t>1098710-26-LE23</t>
  </si>
  <si>
    <t>DESARROLLO DE ORIENTACIONES ESTRATEGICAS PARA EL IMPULSO DE TRAYECTORIAS TECNOLOGICAS QUE APORTEN AL DESARROLLO PRODUCTIVO SOSTENIBLE</t>
  </si>
  <si>
    <t>Desarrollo de orientaciones estratégicas para el impulso de trayectorias tecnológicas que aporten al desarrollo productivo sostenible</t>
  </si>
  <si>
    <t>1098710-16-LE23</t>
  </si>
  <si>
    <t>CATASTRO DE CENTROS Y LABORATORIOS DE INVESTIGACION INVESTIGADORES Y EQUIPAMIENTO A NIVEL NACIONAL</t>
  </si>
  <si>
    <t>Catastro de centros y laboratorios de investigación, investigadores y equipamiento a nivel nacional</t>
  </si>
  <si>
    <t>1098710-26-LE22</t>
  </si>
  <si>
    <t>DISEÑO Y EJECUCION DE LA SEGUNDA VERSION DEL CURSO DE LIDERAZGO PARA MUJERES EN CIENCIA, TECNOLOGIA, CONOCIMIENTO E INNOVACION</t>
  </si>
  <si>
    <t>Diseño y ejecución de la segunda versión del curso de liderazgo para mujeres en ciencia, tecnología, conocimiento e innovación</t>
  </si>
  <si>
    <t>1098710-38-LE22</t>
  </si>
  <si>
    <t>ESTUDIO DE EXPERIENCIAS INTERNACIONALES DE INDICADORES PARA LA MEDICION DE PRODUCTOS, RESULTADOS E IMPACTO EN CIENCIAS SOCIALES, ARTES Y HUMANIDADES.</t>
  </si>
  <si>
    <t>Estudio de experiencias internacionales de indicadores para la medición de productos, resultados e impacto en ciencias sociales, artes y humanidades.</t>
  </si>
  <si>
    <t>1098710-13-LE23</t>
  </si>
  <si>
    <t>IDENTIFICACIÓN Y CONTEXTUALIZACIÓN DE TENDENCIAS GLOBALES SOBRE INV Y OBS DEL CAMBIO CLIMATICO</t>
  </si>
  <si>
    <t>Identificación y contextualización de tendencias globales sobre inv y obs del cambio climático</t>
  </si>
  <si>
    <t>ESTUDIOS Y ASESORIAS MARIO CAMERON E.I.R.L.</t>
  </si>
  <si>
    <t>1098710-56-LE22</t>
  </si>
  <si>
    <t>CONSULTORIA DE APOYO EN DISEÑO Y EJECUCION DE TALLERES PARA LAS INICIATIVAS DE MEJORAMIENTO DE CONDICIONES LABORALES DE TRABAJADORES DEL CONOCIMIENTO Y PARA LA CREACION DEL INSTITUTO DE ARTES, HUMANIDADES Y CIENCIAS SOCIALES</t>
  </si>
  <si>
    <t>Apoyo en diseño y ejecución de talleres para las iniciativas de mejoramiento de condiciones laborales de trabajadores del conocimiento y para la creación del Instituto de artes, humanidades y ciencias sociales</t>
  </si>
  <si>
    <t>CONSULTORA DE ESTUDIOS MULTIDISCIPLINARIOS PARA LA GESTION Y EL DESARROLLO LIMITADA</t>
  </si>
  <si>
    <t>1098710-46-LE22</t>
  </si>
  <si>
    <t>DIAGNOSTICO INSTITUCIONAL DE GENERO PARA LA IMPLEMENTACION DE UN SISTEMA DE GESTION EN IGUALDAD DE GENERO Y CONCILIACION DE LA VIDA PERSONAL, LABORAL Y FAMILIAR</t>
  </si>
  <si>
    <t>Diagnóstico institucional de género para la implementación de un sistema de gestión en igualdad de género y conciliación de la vida personal, laboral y familiar</t>
  </si>
  <si>
    <t>MARCELA PAZ MANDIOLA COTRONEO</t>
  </si>
  <si>
    <t>1098710-15-LE23</t>
  </si>
  <si>
    <t>RED DE MENTORAS - EVALUACION DEL PROGRAMA DE LIDERAZGO FEMENINO CIENTIFICO</t>
  </si>
  <si>
    <t>Red de mentoras - evaluación del programa de liderazgo femenino científico</t>
  </si>
  <si>
    <t>CAROLINA SEPULVEDA VALENZUELA</t>
  </si>
  <si>
    <t>-</t>
  </si>
  <si>
    <t>RED DE MENTORAS - PRESENTACIÓN DE MODELOS DE GOBERNANZA</t>
  </si>
  <si>
    <t>Red de mentoras - Presentación de modelos de gobernanza</t>
  </si>
  <si>
    <t>SCL ECONOMETRICS S.A.</t>
  </si>
  <si>
    <t>584105-23-LE22</t>
  </si>
  <si>
    <t>1269832-234-SE23</t>
  </si>
  <si>
    <t>https://www.mercadopublico.cl/PurchaseOrder/Modules/PO/DetailsPurchaseOrder.aspx?qs=6krGMi4+xyPotjQ32TkTSg==</t>
  </si>
  <si>
    <t>C0058/00062 ESTUDIO INDICADORES DE IMPACTO</t>
  </si>
  <si>
    <t>Análisis y elaboración de una propuesta técnica de índices cuantitativos de impacto del sector energético nacional ante amenazas naturales y exacerbadas producidas por el cambio climático</t>
  </si>
  <si>
    <t>DSE 162 de 03 de agosto de 2023</t>
  </si>
  <si>
    <t>https://www.mercadopublico.cl/Portal/Modules/Site/AdvancedSearch/ViewAttachmentPurchaseOrder.aspx?qs=J8rQzK3qFCWTxoVNasKSSQ==</t>
  </si>
  <si>
    <t>170 días corridos, contados desde la fecha de suscripción del acta de inicio referida en el literal a) del numeral 1 de la cláusula
quinta del Contrato (primera reunión de coordinación).</t>
  </si>
  <si>
    <t>Apoyar a la Subsecretaría, en la generación de insumos que permitan la implementación de las medidas establecidas en el Plan de Adaptación al Cambio Climático para el Sector Energía 2018-2023. Particularmente, en lo relacionado con la elaboración de índices cuantitativos de impacto en el sistema energético nacional ante amenazas naturales y exacerbadas producidas por dicho cambio, a través de la identificación, disponibilidad, recolección, análisis, sistematización y procesamiento de información, para definir una estrategia de resiliencia y adaptación para la infraestructura energética.</t>
  </si>
  <si>
    <t>tres (3) informes que contendrán el desarrollo de las actividades</t>
  </si>
  <si>
    <t>https://energia.gob.cl/sites/default/files/documentos/20231115_scleconometrics_foliado.pdf</t>
  </si>
  <si>
    <t>https://energia.gob.cl/documentos</t>
  </si>
  <si>
    <t>584105-8-IN23</t>
  </si>
  <si>
    <t>1269832-351-SE23</t>
  </si>
  <si>
    <t>https://www.mercadopublico.cl/PurchaseOrder/Modules/PO/DetailsPurchaseOrder.aspx?qs=+UsJtkGwoYon6Gqqe1zIhQ==</t>
  </si>
  <si>
    <t>DME-C0533|0411-2023|TD SPE PROYECTO DE LEY SSMM</t>
  </si>
  <si>
    <t>Estudio proyecto de ley sistemas medianos</t>
  </si>
  <si>
    <t>De 250 de 17 de noviembre de 2023</t>
  </si>
  <si>
    <t>https://www.mercadopublico.cl/Portal/Modules/Site/AdvancedSearch/ViewAttachmentPurchaseOrder.aspx?qs=IQAaD+IyNxRfahYv+YazRg==</t>
  </si>
  <si>
    <t>Desde la total tramitación del acto administrativo aprobatorio dictado por el Ministerio de Energía y tendrá vigencia hasta el total cumplimiento de las obligaciones que de él 
emanen, sin embargo, dicho plazo no podrá exceder del 31 de diciembre de 2023</t>
  </si>
  <si>
    <t>Desarrollar una propuesta de modificación a la Ley General de Servicios Eléctricos (en adelante e indistintamente “LGSE”) focalizada en la regulación para los Sistemas Medianos, entregando las modificaciones necesarias que promuevan una planificación moderna que permita la integración de energías renovables, la reducción de emisiones globales y locales, la integración de tecnologías de generación eléctrica asociadas al uso del Hidrógeno Verde y la implementación de procesos participativos en la planificación y tarificación.</t>
  </si>
  <si>
    <t>Los Sistemas Medianos (en adelante e indistintamente “SSMM”), son sistemas eléctricos que operan en el país sin tener conexión al Sistema Eléctrico Nacional (en adelante e indistintamente “SEN”) y cuya capacidad instalada de generación se encuentra entre 1,5 y 200 megawatts (en adelante e indistintamente “MW”).</t>
  </si>
  <si>
    <t>SAM PROTEC SPA</t>
  </si>
  <si>
    <t>1497-148-AG23</t>
  </si>
  <si>
    <t>FA / 427 / 76881334 / 1497-148-AG23 / SIAMPROTEC SPA</t>
  </si>
  <si>
    <t>1609016 Region de Los Rios</t>
  </si>
  <si>
    <t>SIGMA-ALDRICH QUIMICA LIMITADA</t>
  </si>
  <si>
    <t>FA / 467 / 76881334 / 1497-148-AG23 / SIAMPROTEC SPA</t>
  </si>
  <si>
    <t>1497-165-AG23</t>
  </si>
  <si>
    <t>FA / 28 / 76585413 / 1497-165-AG23 / SELECTOR CONSULTORES SPA</t>
  </si>
  <si>
    <t>FERNANDO VIDAL ABRAMOVICZ GESTION DE RECURSOS HUMANOS E.I.R.L.</t>
  </si>
  <si>
    <t>1497-198-AG23</t>
  </si>
  <si>
    <t>FA / 277 / 77025851 / 1497-198-AG23 / SOCIEDAD COMERCIAL Y PUBLICITARIA ALTAVIS</t>
  </si>
  <si>
    <t>1497-249-AG23</t>
  </si>
  <si>
    <t>FA / 173889 / 96691330 / 1497-249-AG23 / DICTUC S.A.</t>
  </si>
  <si>
    <t>ACYTMA CHILE SPA</t>
  </si>
  <si>
    <t>1497-306-AG23</t>
  </si>
  <si>
    <t>FA / 52020 / 81380500 / 1497-306-AG23 / UNIVERSIDAD AUSTRAL DE CHILE</t>
  </si>
  <si>
    <t>Universidad Austral de Chile</t>
  </si>
  <si>
    <t>FA / 51821 / 81380500 / 1497-306-AG23 / UNIVERSIDAD AUSTRAL DE CHILE</t>
  </si>
  <si>
    <t>José Juvenal Martel Villanueva</t>
  </si>
  <si>
    <t>1497-312-AG23</t>
  </si>
  <si>
    <t>https://www.mercadopublico.cl/PurchaseOrder/Modules/PO/DetailsPurchaseOrder.aspx?qs=dtCJyTt6eQdr73QcHVuGRQ==</t>
  </si>
  <si>
    <t>FA / 165 / 14464790 / 1497-312-AG23 / JOSE JUVENAL MARTEL VILLANUEVA</t>
  </si>
  <si>
    <t>Buceo para toma de muestra en sectores costeros</t>
  </si>
  <si>
    <t>Servicio de buceo en desembocadura rio Valdivia para obtener 10 muestras de mariscos (navajuelas y Choro maltón)</t>
  </si>
  <si>
    <t>1497-31-SE23</t>
  </si>
  <si>
    <t>FA / 168 / 14464790 / 1497-31-SE23 / JOSE JUVENAL MARTEL VILLANUEVA</t>
  </si>
  <si>
    <t>contratación de servicios de buceo para toma de muestras en sectores costeros, a fin de prevenir las intoxicaciones de la población, derivado del consumo de productos del mar contaminados con biotoxinas marinas producto de floraciones algales nocivas, de acuerdo a lo estipulado en el “Programa Nacional de Vigilancia y Control de Intoxicaciones por Floración de Algas Nocivas, (Marea Roja), del Ministerio de Salud”.</t>
  </si>
  <si>
    <t>FA / 166 / 14464790 / 1497-31-SE23 / JOSE JUVENAL MARTEL VILLANUEVA</t>
  </si>
  <si>
    <t>FA / 156 / 14464790 / 1497-31-SE23 / JOSE JUVENAL MARTEL VILLANUEVA</t>
  </si>
  <si>
    <t>9614-GPD] F.AFECTA N°171 RUT.14464790-4 $1.596.428.- SERV. DE BUCEO EXTRACCION D</t>
  </si>
  <si>
    <t>9614-GPD] F.AFECTA N°155 RUT.14464790-4 $1.223.677.- SERV.DE BUCEO EXTRACCION DE</t>
  </si>
  <si>
    <t>FA / 169 / 14464790 / 1497-31-SE23 / JOSE JUVENAL MARTEL VILLANUEVA</t>
  </si>
  <si>
    <t>FA / 160 / 14464790 / 1497-31-SE23 / JOSE JUVENAL MARTEL VILLANUEVA</t>
  </si>
  <si>
    <t xml:space="preserve">9614-GPD] F.AFECTA N°157 RUT.14464790-4 $628.782.- SERV. DE BUCEO EXTRACCION DE </t>
  </si>
  <si>
    <t>9614-RMM] DEV. FACTURA AFECTA N° 159/ SERVICIO DE BUCEO PERIODO JUNIO 2023/ RUT:</t>
  </si>
  <si>
    <t>FA / 161 / 14464790 / 1497-31-SE23 / JOSE JUVENAL MARTEL VILLANUEVA</t>
  </si>
  <si>
    <t>9614-RMM] DEV. FACTURA AFECTA N°158/ SERVICIO DE BUCEO PERIODO JUNIO DEL 2023/ R</t>
  </si>
  <si>
    <t>Rodolfo Alberico Huijse Malagamba</t>
  </si>
  <si>
    <t>Proveniente de Licitación 1497-6-LE23</t>
  </si>
  <si>
    <t>1497-39-SE23</t>
  </si>
  <si>
    <t>FE / 89 / 6676106 / 1497-39-SE23 / RODOLFO ALBERICO HUIJSE MALAGAMBA</t>
  </si>
  <si>
    <t>Servicios de Médico Contralor para COMPIN Valdivia</t>
  </si>
  <si>
    <t>FE / 97 / 6676106 / 1497-39-SE23 / RODOLFO ALBERICO HUIJSE MALAGAMBA</t>
  </si>
  <si>
    <t>FE / 99 / 6676106 / 1497-39-SE23 / RODOLFO ALBERICO HUIJSE MALAGAMBA</t>
  </si>
  <si>
    <t>FE / 100 / 6676106 / 1497-39-SE23 / RODOLFO ALBERICO HUIJSE MALAGAMBA</t>
  </si>
  <si>
    <t>FE / 96 / 6676106 / 1497-39-SE23 / RODOLFO ALBERICO HUIJSE MALAGAMBA</t>
  </si>
  <si>
    <t>FE / 98 / 6676106 / 1497-39-SE23 / RODOLFO ALBERICO HUIJSE MALAGAMBA</t>
  </si>
  <si>
    <t>FE / 94 / 6676106 / 1497-39-SE23 / RODOLFO ALBERICO HUIJSE MALAGAMBA</t>
  </si>
  <si>
    <t>FE / 93 / 6676106 / 1497-39-SE23 / RODOLFO ALBERICO HUIJSE MALAGAMBA</t>
  </si>
  <si>
    <t>9614-GPD] F.EXENTA N°101 RUT.6676106-1 $2.109.130.- SERV. MEDICO CONTRALOR MES D</t>
  </si>
  <si>
    <t>FE / 90 / 6676106 / 1497-39-SE23 / RODOLFO ALBERICO HUIJSE MALAGAMBA</t>
  </si>
  <si>
    <t>Proveniente de Licitación 1497-16-LE20</t>
  </si>
  <si>
    <t>1497-477-SE22</t>
  </si>
  <si>
    <t>9614 EPA DEV. F.EXENTA/84/6676106-1/$2.800.0/SERVICIOS PRESTADOS MEDICO CONTRALO</t>
  </si>
  <si>
    <t>9614-GPD] F.EXENTA N.81 RUT.6676106-1 $2.800.000.- SERV.MEDICO CONTRALOR PERITA</t>
  </si>
  <si>
    <t>1497-478-SE22</t>
  </si>
  <si>
    <t xml:space="preserve">9614-GPD] F.AFECTA N.150 RUT.14464790-4 $1.608.880.- SERV.BUCEO POR EXTRACCION </t>
  </si>
  <si>
    <t>contratación de servicios de buceo para toma de muestras en sectores costeros, Programa Marea Roja</t>
  </si>
  <si>
    <t>9614-GPD] F.AFECTA N.152 RUT.14464790-4 $1.128.120.- SERV.BUCEO EXTRACCION DE M</t>
  </si>
  <si>
    <t>F1113-24</t>
  </si>
  <si>
    <t>AR001</t>
  </si>
  <si>
    <t>Subsecretaría de Agricultura</t>
  </si>
  <si>
    <t>AR001T0003014</t>
  </si>
  <si>
    <t>Innovacción Consultorías Limitada</t>
  </si>
  <si>
    <t>1590-28-LE22</t>
  </si>
  <si>
    <t>1590-702-SE22</t>
  </si>
  <si>
    <t>Evaluación Final independiente "Proyecto Cambio Climático"</t>
  </si>
  <si>
    <t>Evaluación Final independiente proyecto "Mejoramiento de la resiliencia al cambio climático de la pequeña agricultura en la Región de Ohiggins"</t>
  </si>
  <si>
    <t>https://www.mercadopublico.cl/Procurement/Modules/RFB/DetailsAcquisition.aspx?qs=Nrpv/n9UeePgipxJoznrXg==</t>
  </si>
  <si>
    <t>RE 960 de 30 de diciembre de 2022</t>
  </si>
  <si>
    <t>https://www.mercadopublico.cl/Portal/Modules/Site/AdvancedSearch/ViewAttachmentPurchaseOrder.aspx?qs=AfMQCOn/VhP0diojDRb81w==</t>
  </si>
  <si>
    <t>200 días corridos desde la total tramitación del acto que aprueba el contrato</t>
  </si>
  <si>
    <t>Evaluación final del proyecto, la que identificará y analizará el logro de los resultados, los beneficios que el proyecto entregó en las ocho comunas del secano costero de la región de Ohiggins, así como lecciones aprendidas en el ciclo de gestión del proyecto, los elementos que contribuyen a la sostenibilidad de los resultados y para informar proyectos similares futuros.</t>
  </si>
  <si>
    <t>Informe 1. Propuesta de trabajo 
Informe 2. Avance con resultados de la asesoría.
Informe 3. Informe final</t>
  </si>
  <si>
    <t>https://www.senado.cl/site/presupuesto/2023/cumplimiento/Glosas%202023/13%20Agricultura/1301_923_27092023_SUBAGRI.pdf</t>
  </si>
  <si>
    <t>Informe disponible en la página del senado</t>
  </si>
  <si>
    <t>1592-22-LE23</t>
  </si>
  <si>
    <t>1592-223-SE23</t>
  </si>
  <si>
    <t>https://www.mercadopublico.cl/Procurement/Modules/RFB/DetailsAcquisition.aspx?qs=lZ0t7JPPjwns6qkYWVYCrA==</t>
  </si>
  <si>
    <t>CURSO FORMACIÓN DE COMPETENCIAS CONSTRUYO CHILE PLANESI</t>
  </si>
  <si>
    <t>Consultoría para desarrollar el curso formación de competencias para prevenir los riesgos por exposición a sílice” (construyo Chile – PLANESI), en el marco del Plan Nacional para la erradicación de la silicosis (PLANESI).</t>
  </si>
  <si>
    <t>RE 153 de 14 noviembre de 2023</t>
  </si>
  <si>
    <t>https://www.mercadopublico.cl/Procurement/Modules/Attachment/ViewAttachment.aspx?enc=QHSsyayor%2bBBLL%2bJbn9JUiCEdmqGtMoxbHMqFF0THvuF4w2OOhA3FQgX6GNqHdf6vHWk0A1JIKMdnoqOt6VqoRhN8pJba7qxc%2bZ8Aq25lKxVEMzADanlRJbPAzDtV0tklj4QVDUA0%2bFKCj6qN4YNIq3rQXjOzXodx%2b7HOrvy2Fs%2bGzA9PeNKPg%2bDQijFPTK4JXZpsWVKAvYDiTdNM8jckg69HbzUXkM6y4gZ%2fS03GcVn5sPpBbTsgxbOPQRd42XV%2bGF%2bK6R89klC%2bzhVBaKANg7iDtzn9voCHb3uV%2fxT5TtnVGM8Lg81NJrNJ9HaOpl9</t>
  </si>
  <si>
    <t>110 días corridos desde la ttoal tramitación del contrato.</t>
  </si>
  <si>
    <t>Desarrollar el curso de formación de competencias para prevenir los riesgos por exposición a sílice, en el marco del Plan Nacional para la erradicación de la silicosis.</t>
  </si>
  <si>
    <t>Producto 1. Plan de trabajo y carta gantt.
Producto 2. Borrador del manual de facilitador/a y del alumno/a
Producto 3. Validación del curso con trabajadores y entrega de informe escrito 
Producto 4. Propuesta final de manuales de facilitador/a y del alumno/a, así como de las presentaciones a realizar en cada módulo por el facilitador/a.</t>
  </si>
  <si>
    <t>https://previsionsocial.gob.cl/wp-content/uploads/2024/05/240205-manual-del-relator-.pdf</t>
  </si>
  <si>
    <t xml:space="preserve"> No</t>
  </si>
  <si>
    <t>IPSOS (CHILE) SPA</t>
  </si>
  <si>
    <t>1592-20-LR22</t>
  </si>
  <si>
    <t>1592-332-SE22</t>
  </si>
  <si>
    <t>https://www.mercadopublico.cl/PurchaseOrder/Modules/PO/DetailsPurchaseOrder.aspx?qs=RfKzEBEZa7fGqd5r0MOigw==</t>
  </si>
  <si>
    <t>RECONCEPTUALIZACIÓN DE OBJETIVOS, ACTUALIZACIÓN DEL CUESTIONARIO, DISEÑO MUESTRAL, TRABAJO DE CAMPO, PROCESAMIENTO Y ANÁLISIS DE RESULTADOS DE LA VIII RONDA DE LA ENCUESTA DE PROTECCIÓN SOCIAL (EPS)”.</t>
  </si>
  <si>
    <t>Reconceptualización de objetivos, actualización del cuestionario, diseño muestral, trabajo de campo, procesamiento y análisis de resultados de la VIII ronda de la Encuesta de Protección Social (EPS)</t>
  </si>
  <si>
    <t>https://www.mercadopublico.cl/Procurement/Modules/RFB/DetailsAcquisition.aspx?qs=r8besVwkGWwwD+EqrYTClA==</t>
  </si>
  <si>
    <t>RE 184/2022</t>
  </si>
  <si>
    <t>No es posible descargarlo desde el link que enviaron, ni tampoco desde mercado público</t>
  </si>
  <si>
    <t>675 días corridos desde la total tramitación del contrato</t>
  </si>
  <si>
    <t>En proceso</t>
  </si>
  <si>
    <t>Realizar la actualización del cuestionario en base a la nueva definición de protección social, el diseño del marco muestral realizando un refresco de la muestra, el 
levantamiento y la presentación de resultados de la VIII Ronda de la Encuesta de Protección Social (EPS).</t>
  </si>
  <si>
    <t>12 productos</t>
  </si>
  <si>
    <t xml:space="preserve">No </t>
  </si>
  <si>
    <t>Estudio en ejecución</t>
  </si>
  <si>
    <t>1592-26-LE22</t>
  </si>
  <si>
    <t>1592-343-SE22</t>
  </si>
  <si>
    <t>https://www.mercadopublico.cl/Procurement/Modules/RFB/DetailsAcquisition.aspx?qs=kyGTnygkieldStokVVPDLQ==</t>
  </si>
  <si>
    <t>"Servicio de Elaboración de Empalme y construcción de indicadores transversales y longitudinales de EPS"</t>
  </si>
  <si>
    <t>Elaboración de empalme y construcción de indicadores transversales y longitudinales de EPS para la Subsecretaría de previsión social</t>
  </si>
  <si>
    <t>RE 197 de 21 diciembre de 2022</t>
  </si>
  <si>
    <t>https://www.mercadopublico.cl/Procurement/Modules/Attachment/ViewAttachment.aspx?enc=iBIe%2bjyQfEa5EcOZsiBxRDXb4VkB2rDDkMmTuYPJuCI2%2bZpHNPipXXIGaBBzDLUN5vY1TLRKq2JhKHasJHLnb0RETUC9NWgF6fADp1JCvMiR5gao9%2bAXB2rP4TvmZQmBnRjZ3icO2%2bhY%2bH7B%2fhRtSxEqSDBbJMIGVr6nUSam2Tg%2f2Lon0vfBcf5fXUgw2Yykd11jrXhj3kPDpWtaNjbUEfFi8AOSJ0EQXKr2L08oOYYBNS2T4HG5mx4yRbLaWtI0NTWKYMnwu5%2f%2fPPGhWm2HDqV9hvrN0yCdGLugFLUnL%2b40ypT%2foMO1iGLarv3ZCtgd</t>
  </si>
  <si>
    <t>210 días corridos desde la total tramitación del contrato.</t>
  </si>
  <si>
    <t>Realizar empalme de las bases de datos de las siete rondas de la Encuesta de Protección Social levantadas a la fecha, que servirá como insumo para la elaboración de indicadores tanto de corte transversales como longitudinales de la EPS y sus encuestas asociadas que pertenecen a la Subsecretaría de Previsíon Social.</t>
  </si>
  <si>
    <t>Detallados en las bases, según contrato, pero el documento de las bases no logro descargarlo desde mercado público.</t>
  </si>
  <si>
    <t>https://previsionsocial.gob.cl/wp-content/uploads/2024/08/Informe-Final_Elaboracion-de-Empalme-e-Indicadores-EPS.pdf</t>
  </si>
  <si>
    <t>Universidad de La Frontera</t>
  </si>
  <si>
    <t>87.912.900-1</t>
  </si>
  <si>
    <t>1656-54-SE23</t>
  </si>
  <si>
    <t>FA / 150615 / 61605000 / 1656-54-SE23 / INSTITUTO DE SALUD PUBLICA DE CHILE</t>
  </si>
  <si>
    <t>1609007 Region del Libertador General Bernardo Ohiggins</t>
  </si>
  <si>
    <t>AGUAS PATAGONIA DE AYSEN S A</t>
  </si>
  <si>
    <t>1657-1-SE23</t>
  </si>
  <si>
    <t>FA / 144684 / 61605000 / 1657-1-SE23 / INSTITUTO DE SALUD PUBLICA DE CHILE</t>
  </si>
  <si>
    <t>1609005 Region de Coquimbo</t>
  </si>
  <si>
    <t>INSTITUTO NACIONAL DE NORMALIZACION</t>
  </si>
  <si>
    <t>1657-529-SE23</t>
  </si>
  <si>
    <t>FA / 3083 / 70049100 / 1657-529-SE23 / INSTITUTO NACIONAL DE NORMALIZACION</t>
  </si>
  <si>
    <t>AGQ CHILE S.A.</t>
  </si>
  <si>
    <t>1671-267-SE23</t>
  </si>
  <si>
    <t>FA / 000087982 / 96964370 / 1671-267-SE23 / AGQ CHILE S.A.</t>
  </si>
  <si>
    <t>1609004 Region de Atacama</t>
  </si>
  <si>
    <t>F1132-24</t>
  </si>
  <si>
    <t>BC001</t>
  </si>
  <si>
    <t>Subsecretaria de las Culturas y las Artes</t>
  </si>
  <si>
    <t>BC001T0004046</t>
  </si>
  <si>
    <t>GMEV (ASESORÍAS EN MEDICIÓN Y EVALUACIÓN SPA)</t>
  </si>
  <si>
    <t>No buscada en planilla SQL</t>
  </si>
  <si>
    <t>1725-183-LE23</t>
  </si>
  <si>
    <t>1725-1347-SE23</t>
  </si>
  <si>
    <t>ORDEN DE COMPRA DESDE 1725-183-LE23 PARA LA CONTRATACIÓN DEL SERVICIO DE APOYO PARA AJUSTES AL MODELO CONCEPTUAL Y OPERATIVO DEL REGISTRO DE AGENTES COMO INSTRUMENTOS DE RECOPILACIÓN DE LA INSTITUCIÓN CULTURAL</t>
  </si>
  <si>
    <t>Ajustes al modelo conceptual y operativo del Registro de Agentes como instrumentos de recopilación de la institución cultural</t>
  </si>
  <si>
    <t>Resolución exenta de esta Subsecretaría N° 1619, de 2023, que aprueba bases administrativas y técnicas de licitación pública para la contratación de servicio de apoyo para ajustes al modelo conceptual y operativo del Registro de Agentes como instrumentos de recopilación de la institución cultural;</t>
  </si>
  <si>
    <t>1746-555-SE23</t>
  </si>
  <si>
    <t xml:space="preserve">FA / 240040 / 99501280-4 / 1746-555-SE23 / AGUAS PATAGONIA DE AYSEN S.A. / </t>
  </si>
  <si>
    <t>1609012 Region de Aysen del General Carlos Ibañez Del Camp</t>
  </si>
  <si>
    <t>FUNDACION ACCESO</t>
  </si>
  <si>
    <t>1746-569-SE23</t>
  </si>
  <si>
    <t>FA / 44 / 77533729 / 1746-569-SE23 / LABDOM SPA</t>
  </si>
  <si>
    <t>LABDOM SPA</t>
  </si>
  <si>
    <t>FA / 45 / 77533729 / 1746-569-SE23 / LABDOM SPA</t>
  </si>
  <si>
    <t>2078-174-SE23</t>
  </si>
  <si>
    <t>FA / 158715 / 61605000 / 2078-174-SE23 / INSTITUTO DE SALUD PUBLICA DE CHILE</t>
  </si>
  <si>
    <t>1609009 Region del Bio Bio</t>
  </si>
  <si>
    <t>2078-177-SE23</t>
  </si>
  <si>
    <t>FA / 931 / 70049100 / 2078-177-SE23 / INSTITUTO NACIONAL DE NORMALIZACION</t>
  </si>
  <si>
    <t>2078-178-SE23</t>
  </si>
  <si>
    <t>FA / 932 / 70049100 / 2078-178-SE23 / INSTITUTO NACIONAL DE NORMALIZACION</t>
  </si>
  <si>
    <t>2078-220-AG23</t>
  </si>
  <si>
    <t>FA / 172058 / 96691330 / 2078-220-AG23 / DICTUC S.A.</t>
  </si>
  <si>
    <t>2078-352-AG23</t>
  </si>
  <si>
    <t>FA / 285 / 77058696 / 2078-352-AG23 / PROYECTOS L Y D LIMITADA</t>
  </si>
  <si>
    <t>2078-399-SE23</t>
  </si>
  <si>
    <t>FA / 3427 / 78786890 / 2078-399-SE23 / RUBIO Y GRAS LIMITADA</t>
  </si>
  <si>
    <t>FA / 3578 / 78786890 / 2078-399-SE23 / RUBIO Y GRAS LIMITADA</t>
  </si>
  <si>
    <t>2078-400-SE23</t>
  </si>
  <si>
    <t>FA / 4712 / 76872988 / 2078-400-SE23 / ACYTMA CHILE SPA</t>
  </si>
  <si>
    <t>FA / 4880 / 76872988 / 2078-400-SE23 / ACYTMA CHILE SPA</t>
  </si>
  <si>
    <t>ORGANIZ NO GUBERNAMENTAL DE DESARROLLO CENTRO DE EST DE LA SEXUALIDAD</t>
  </si>
  <si>
    <t>FA / 4879 / 76872988 / 2078-400-SE23 / ACYTMA CHILE SPA</t>
  </si>
  <si>
    <t>FA / 4713 / 76872988 / 2078-400-SE23 / ACYTMA CHILE SPA</t>
  </si>
  <si>
    <t>SOCIEDAD COMERCIAL Y PUBLICITARIA ALTAVISION LIMIT</t>
  </si>
  <si>
    <t>FA / 5097 / 76872988 / 2078-400-SE23 / ACYTMA CHILE SPA</t>
  </si>
  <si>
    <t>2078-718-SE23</t>
  </si>
  <si>
    <t>FA / 193 / 76526747 / 2078-718-SE23 / HIDROTOTAL SPA</t>
  </si>
  <si>
    <t>2078-834-SE23</t>
  </si>
  <si>
    <t>FA / 4293 / 70049100 / 2078-834-SE23 / INSTITUTO NACIONAL DE NORMALIZACION</t>
  </si>
  <si>
    <t>2078-856-SE23</t>
  </si>
  <si>
    <t>FA / 4290 / 70049100 / 2078-856-SE23 / INSTITUTO NACIONAL DE NORMALIZACION</t>
  </si>
  <si>
    <t>Massardo y Principios Patrimonio Chile LTDA</t>
  </si>
  <si>
    <t>3553-629-SE24</t>
  </si>
  <si>
    <t>Elaboración de expediente de declaratoria, diagnóstico Proyecto de Obras de Emergencia y Plan de Manejo para el inmueble fiscal Hacienda Bucalemu, comuna de Santo Domingo, Región de Valparaíso</t>
  </si>
  <si>
    <t>3553-27-LP23</t>
  </si>
  <si>
    <t>https://www.mercadopublico.cl/Procurement/Modules/RFB/DetailsAcquisition.aspx?qs=/qon03aconiRHC1K/DkXEw==</t>
  </si>
  <si>
    <t>DE258 de 15 de septiembre de 2023</t>
  </si>
  <si>
    <t>https://www.mercadopublico.cl/Procurement/Modules/Attachment/ViewAttachment.aspx?enc=S75m3FkcKodpwrJsJkELOmgjtJpzV%2f3HWgFqRUjzVz0KwY8toUMfNiLzA5B9AUC4zzNau8%2fzlGoVVOD7HnhoLWzDCdxF%2bYj%2byOKJ9hfCjtrVZVMQc6A8QKhKNsIjT%2fcJGjT%2fbwbO58w%2bosQNgay6luK6w8AW2M41JUqycb9ic80Hp9bLoFvA5GBKwkoNg1xaO0kvsFDKnvoB%2fJ5N4%2frgxxoU3RtJ2T8qynigitQlQkrr%2fk%2bmHoG7nl0GrAjzmxd4NMMp136riQRKrARVmPJ72D4biWw73yhlX915iemKYvqYrsWZyUVBQXScPO%2bXf5vO</t>
  </si>
  <si>
    <t>115 días corridos, contados a partir del día siguiente a la emisión de la orden de compra</t>
  </si>
  <si>
    <t>22.11.000</t>
  </si>
  <si>
    <t>Elaboración participada del expediente para declaratoria como Monumento Nacional en calidad de Monumento Histórico de la Hacienda Bucalemu. En paralelo se busca desarrollar un levantamiento crítico que permita realizar un diagnóstico de la arquitectura del edificio y un catastro paisajístico de la Hacienda Bucalemu y un plan de manejo. A partir de este, establecer una propuesta de proyecto de obras de emergencia, que permita conservar y mitigar su deterioro en un horizonte programado de siete años, mientras se desarrollan las iniciativas para su habilitación definitiva. En paralelo el Ministerio espera conocer las expectativas de la comunidad con respecto al inmueble y su modelo de administración.</t>
  </si>
  <si>
    <t>Primer Informe: Etapa 1 planificación, recopilación y criterios de intervención
Segundo informe: Etapa 2 Diagnóstico
Tercer informe: Etapa 3 Proyecto de Intervención y Plan de Manejo
Cuarto informe y final: Expediente CMN y DOM y Resumen del servicio ejecutado</t>
  </si>
  <si>
    <t>Irún Arquitectura SPA</t>
  </si>
  <si>
    <t>3553-669-SE23</t>
  </si>
  <si>
    <t>Diagnóstico y proyecto de obras de emergencia para el inmueble Ex Comisaría Barón, Comuna de Valparaíso, Región de Valparaíso</t>
  </si>
  <si>
    <t>3553-29-LE23</t>
  </si>
  <si>
    <t>https://www.mercadopublico.cl/Procurement/Modules/RFB/DetailsAcquisition.aspx?qs=9MzVttKLHJijjoSNdMyQmg==</t>
  </si>
  <si>
    <t>DE 296 del 10 de octubre de 2023</t>
  </si>
  <si>
    <t>https://www.mercadopublico.cl/Procurement/Modules/Attachment/ViewAttachment.aspx?enc=OeYJ3fwON6cX0oUAP0TSDkfmSLySt8pJEGH7aF2U6okuVL83OWG5oCY%2bu2nBzcOO0x0pOtGhzGo7Ap9Q12OdWvsFBnq2g%2fqwFMa%2bk1VsGIV6rovN3aIs9vrs%2bK82F1i0g8vIxkYtpzcV6sUfDh1HQVKuB2T%2biF1FRHGDDML1BUfMZCEpPXid%2fbk4YhhYfekp4cA1nnL%2bbCPYcnNWogsPg6dUu9V%2fwAEUgrUyUAv1GMk2P%2f3t5Ns%2f8%2bmZOfuqmkRz0we0q8KcLrvugD17VUrMRM32mzBCzj1GCQG4agUR%2fCeA2j79gxpLpzcP6xb%2bVuYH</t>
  </si>
  <si>
    <t>200 días corridos, contados a partir de del día hábil siguiente a la emisión de la orden de compra</t>
  </si>
  <si>
    <t>Determinar cuál es la situación actual de en la que se encuentra la edificación y establecer una propuesta de proyecto que garantice su estabilidad y detenga su deterioro.</t>
  </si>
  <si>
    <t>Primer Informe -Etapa 1Planificación, recopilación y criterios de intervención
Segundo Informe - Etapa 2 Diagnóstico y proyecto de obras de emergencia
Tercer Informa -Etapa 3 Entrega de permisos y resumen de consultoría</t>
  </si>
  <si>
    <t>F1122-24</t>
  </si>
  <si>
    <t>AH002</t>
  </si>
  <si>
    <t>Subsecretaria de Pesca y Acuicultura</t>
  </si>
  <si>
    <t>AH002T0006476</t>
  </si>
  <si>
    <t xml:space="preserve">IFOP </t>
  </si>
  <si>
    <t>61.310.000-8</t>
  </si>
  <si>
    <t>4728-27-LE23</t>
  </si>
  <si>
    <t>4728-1028-SE23 / 4728-271-SE24 / 4728-673-SE24</t>
  </si>
  <si>
    <t>https://www.mercadopublico.cl/Procurement/Modules/RFB/DetailsAcquisition.aspx?qs=J0TBSiKUwWuAhViS3C6Oxg==</t>
  </si>
  <si>
    <t>Diseño de instrumentos de fomento y desarrollo de unidades productivas asociadas a caletas artesanales</t>
  </si>
  <si>
    <t>5602-20-SE23</t>
  </si>
  <si>
    <t>FA / 150625 / 61605000 / 5602-20-SE23 / INSTITUTO DE SALUD PUBLICA DE CHILE</t>
  </si>
  <si>
    <t>1609017 Region de Arica y Parinacota</t>
  </si>
  <si>
    <t>5602-21-SE23</t>
  </si>
  <si>
    <t>FA / 150626 / 61605000 / 5602-21-SE23 / INSTITUTO DE SALUD PUBLICA DE CHILE</t>
  </si>
  <si>
    <t>5602-386-AG23</t>
  </si>
  <si>
    <t>FA / 173812 / 76048163 / 5602-386-AG23 / SIGMA-ALDRICH QUIMICA LIMITADA</t>
  </si>
  <si>
    <t>FA / 174062 / 76048163 / 5602-386-AG23 / SIGMA-ALDRICH QUIMICA LIMITADA</t>
  </si>
  <si>
    <t>9615 GDC DEVENGA FACTURA N°173362 SIGHMA-ALDRICH LTDA - LAB/PRODUCTOS QUIMICOS</t>
  </si>
  <si>
    <t>INNOVACION ENERGIA SUSTENTABILIDAD DESARROLLO LIMITADA</t>
  </si>
  <si>
    <t>584105-23-LE23</t>
  </si>
  <si>
    <t>584105-410-SE23</t>
  </si>
  <si>
    <t>https://www.mercadopublico.cl/PurchaseOrder/Modules/PO/DetailsPurchaseOrder.aspx?qs=b04H6RC/aTjA69f6AWFxBA==</t>
  </si>
  <si>
    <t>REQ 112 ASESORIA JURÍDICA REGULATORIA</t>
  </si>
  <si>
    <t>Asesoría jurídica regulatoria y administrativa</t>
  </si>
  <si>
    <t>https://www.mercadopublico.cl/Procurement/Modules/RFB/DetailsAcquisition.aspx?qs=LHiTuBqfFoiO1g03w8lzjA==</t>
  </si>
  <si>
    <t>DE 223 de 16 de octubre de 2023</t>
  </si>
  <si>
    <t>https://www.mercadopublico.cl/Portal/Modules/Site/AdvancedSearch/ViewAttachmentPurchaseOrder.aspx?qs=EfCGgReuGXjWqYbOrMyKnQ==</t>
  </si>
  <si>
    <t>ocho (8) meses, contados desde la fecha indicada en el acta de inicio señalada en el literal a) del numeral 1 de la cláusula precedente (a) Participar en la reunión de inicio señalada en el literal a), del numeral 1 precedente.).</t>
  </si>
  <si>
    <t>FIRMA Y FECHA DEL CONTRATO. El presente Contrato se firma digitalmente a través de firma electrónica avanzada, conforme a las disposiciones de la Ley N° 19.799, siendo de
responsabilidad de cada parte el resguardo del documento en su versión auténtica.
Conforme a lo anterior, y considerando que la Firma Electrónica Avanzada indica la fecha de suscripción del documento, se establece que la fecha del presente Contrato será la correspondiente a la última de las firmas de las partes.</t>
  </si>
  <si>
    <t>Suministrar informes y/o minutas jurídicas, de acuerdo con los requerimientos específicos que realice la contraparte técnica de la Subsecretaría, en regulación de mercados y
regulación sectorial eléctrica de relevancia jurídica, exceptuando aquellas propias de la División Jurídica del Ministerio de Energía, conforme a lo dispuesto en la Resolución Ministerial Exenta N°55, de 2021, de la Subsecretaría.</t>
  </si>
  <si>
    <t>Los entregables exigibles en el marco de la ejecución del servicio licitado corresponderán a informes y/o minutas jurídicas sobre materias regulatorias, eléctricas y/o administrativas de relevancia jurídica, en virtud de los requerimientos de las autoridades del Ministerio de Energía canalizados mediante la contraparte técnica de la Subsecretaría.</t>
  </si>
  <si>
    <t xml:space="preserve">NEGOCIACIONES Y SERVIDUMBRES S.A; ESTUDIOS Y CONSULTORÍAS FOCUS LIMITADA; FUNDACIÓN CSIRO-CHILE RESEARCH; SOCIEDAD DE INVESTIGACIÓN Y ASESORÍA CREA FUTURO ASESORÍAS SPA; SOCIEDAD PROFESIONAL NOMADE CONSULTORES SPA
</t>
  </si>
  <si>
    <t>584105-3-LQ24</t>
  </si>
  <si>
    <t>584105-741-SE20</t>
  </si>
  <si>
    <t>https://www.mercadopublico.cl/PurchaseOrder/Modules/PO/DetailsPurchaseOrder.aspx?qs=Hb6NZDYto/GDBvZOiMSesQ==</t>
  </si>
  <si>
    <t>DDP-C002-C003/0563-2020/Estudio de Franjas y su E.A.E.</t>
  </si>
  <si>
    <t>Estudio de franjas asociado al Decreto Exento N°4/2019 del Ministerio de energía y su evaluación ambiental estratégica</t>
  </si>
  <si>
    <t>https://www.mercadopublico.cl/Procurement/Modules/RFB/DetailsAcquisition.aspx?qs=fzIwZhaS+PeJa8Sy+ems3A%3d%3d</t>
  </si>
  <si>
    <t>DE223 de 16 de octubre de 2023</t>
  </si>
  <si>
    <t>https://www.mercadopublico.cl/Procurement/Modules/RFB/DetailsAcquisition.aspx?qs=XNNsy4hWzGT738W1XHJ2B/OZ+/B4sbG4jMSHMB6kmayBaywokVhB0qk2xGPDccgr</t>
  </si>
  <si>
    <t>ocho (8) meses, contados desde la fecha indicada en el acta de inicio señalada en el literal a) del numeral 1 de la cláusula precedente (a) Participar en la reunión de inicio señalada en el literal a), del numeral 1 precedente.)</t>
  </si>
  <si>
    <t>El objetivo general del Estudio consiste en aplicar criterios técnicos, ambientales, económicos y de desarrollo sustentable establecidos en la Ley General de Servicios Eléctricos, para la definición de la franja preliminar de territorio en la que se deberá emplazar el futuro proyecto de obra nueva correspondiente, contemplando la aplicación del procedimiento de Evaluación Ambiental 
Estratégica y procesos participativos</t>
  </si>
  <si>
    <t>Entregables etapa 1: 
Reportes intermedios:  “Reporte de caracterización de medio humano”; “Propuesta participativa”; Reporte preliminar de “Descripción del área preliminar de estudio de franjas respecto a los objetos de valoración identificados” ; “Reporte de la participación en la etapa de diseño” 
Informe Etapa 1. 
Informe ambiental
Presentación de avance 
Entregables etapa 2:
Reportes intermedios: Programa de trabajo en terreno
Informe Etapa 2
Informe Ambiental
Presentación de avance
Etapa de Aprobación EAE:
“Anteproyecto del Estudio de Franjas”; “Informe Ambiental del Estudio de Franjas”; “Informe ambiental complementario del Estudio de Franjas”; “Reporte de la consulta pública”
Entregables Etapa 3:
Informe Final / Versión final del Anteproyecto del Estudio de Franjas (e Informe Ambiental corregido, en caso de que corresponda)</t>
  </si>
  <si>
    <t>https://franjas.minenergia.cl/que-son-y-metodologia</t>
  </si>
  <si>
    <t>F1142-24</t>
  </si>
  <si>
    <t>AP001</t>
  </si>
  <si>
    <t>Subsecretaría de Vivienda y Urbanismo</t>
  </si>
  <si>
    <t>AP001T0005530</t>
  </si>
  <si>
    <t>Universidad de Santiago de Chile</t>
  </si>
  <si>
    <t>Convenio de colaboración (fuera de Mercado público)</t>
  </si>
  <si>
    <t>Iniciativa especídica de vivienda cooperativa</t>
  </si>
  <si>
    <t>22.11.007</t>
  </si>
  <si>
    <t>RE que aprueba Convenio</t>
  </si>
  <si>
    <t>Lo envio en respuesta a SAI</t>
  </si>
  <si>
    <t>22.11.008</t>
  </si>
  <si>
    <t xml:space="preserve">Investigaciones y Datos SPA y Manuel Rolando Brunet Bofill </t>
  </si>
  <si>
    <t>587-31-LE22</t>
  </si>
  <si>
    <t>587-620-SE22</t>
  </si>
  <si>
    <t>Estudio para evaluar beneficios y estimar ahorros y costos de implementar Sistemas de aguas grises en espacios comunes de los conjuntos habitacionales</t>
  </si>
  <si>
    <t>Certificado Disponibilidad presupuestaria</t>
  </si>
  <si>
    <t>https://catalogo.minvu.cl/cgi-bin/koha/opac-retrieve-file.pl?id=20d3ced56d83207590d09a9f244a96b1</t>
  </si>
  <si>
    <t>587-28-LE22</t>
  </si>
  <si>
    <t>587-466-SE22</t>
  </si>
  <si>
    <t>Servicio de aplicación de encuestas telefónicas a postulantes y beneficiarios de programas urbanos y habitacionales del MINVU.</t>
  </si>
  <si>
    <t>22.11.004</t>
  </si>
  <si>
    <t>RE que autoriza llamado a licitación</t>
  </si>
  <si>
    <t>https://minvubox.minvu.cl/?ShareToken=0F6597AC1C9BCF62FA31797D339B2DBD7E7579CF</t>
  </si>
  <si>
    <t>SUR PROFESIONALES CONSULTORES S.A.</t>
  </si>
  <si>
    <t>587-51-LE22</t>
  </si>
  <si>
    <t>587-725-SE22</t>
  </si>
  <si>
    <t>Estudio exploratorio sobre sistemas de cuidados y su implementación en la Política Urbano-Habitacional del Minvu.</t>
  </si>
  <si>
    <t>https://catalogo.minvu.cl/cgi-bin/koha/opac-retrieve-file.pl?id=c5fff5818cf5b410109eb346a5a759d4</t>
  </si>
  <si>
    <t xml:space="preserve">Consultora Ambiental Karla Pino E.I.R.L. y Valentina Saavedra Melendez </t>
  </si>
  <si>
    <t>587-27-LE23</t>
  </si>
  <si>
    <t>587-362-SE23</t>
  </si>
  <si>
    <t>Estudio exploratorio para conocer la experiencia de mujeres beneficiarias del subsidio D.S. N° 49 que habitan en conjuntos habitacionales en tres comunas de la región Metropolitana</t>
  </si>
  <si>
    <t>22.11.006</t>
  </si>
  <si>
    <t>RE que aprueba contrato</t>
  </si>
  <si>
    <t>https://catalogo.minvu.cl/cgi-bin/koha/opac-detail.pl?biblionumber=25598</t>
  </si>
  <si>
    <t>INECON INGENIEROS Y ECONOMISTAS CONSULTORES S A</t>
  </si>
  <si>
    <t>606-656-SE22</t>
  </si>
  <si>
    <t xml:space="preserve">https://www.mercadopublico.cl/Procurement/Modules/RFB/DetailsAcquisition.aspx?qs=6SsizBNiO1sQa/dHxKcQewsIoYW9g/gnnoA9bedYXa2D3sAYOqR9y2M4t7KXxCD/ </t>
  </si>
  <si>
    <t>OC de 606-36-LR22 Apoyo a los Procesos Tarifarios de concesionarias de servicio público telefónico móvil y local</t>
  </si>
  <si>
    <t>Estudio "Apoyo a los procesos tarifarios de concesionarias de servicios público telefónico movil y local"</t>
  </si>
  <si>
    <t>606-36-LR22</t>
  </si>
  <si>
    <t>https://www.mercadopublico.cl/Procurement/Modules/RFB/DetailsAcquisition.aspx?qs=6SsizBNiO1sQa/dHxKcQewsIoYW9g/gnnoA9bedYXa2D3sAYOqR9y2M4t7KXxCD/</t>
  </si>
  <si>
    <t>RE 140 de 26-01-2023</t>
  </si>
  <si>
    <t>https://www.mercadopublico.cl/Portal/Modules/Site/AdvancedSearch/ViewAttachmentPurchaseOrder.aspx?qs=jdqDcJEA/YJSCBtg1oiHYw==</t>
  </si>
  <si>
    <t>El contrato comenzará a regir una vez que se encuentre totalmente tramitado el acto administrativo que lo apruebe y su vigencia se extenderá hasta el 31 de diciembre de 2024.</t>
  </si>
  <si>
    <t>Asesoría especializada en los procesos de fijación tarifaria de las concesionarias de servicio público telefónico móvil Entel PCS Telecomunicaciones S.A.; Telefónica Móviles Chile S.A., Claro Chile S.A., VTR Comunicaciones SpA. y Wom S.A. y de las concesionarias de servicio público telefónico local Telefónica Chile S.A., Fullcom Telecomunicaciones SpA, Netline Telefonica Ltda, GTD Telesat S.A., Claro Servicios Empresariales S.A. hoy Claro Chile S.A. , Claro Comunicaciones S.A. y Comunicación y Telefonía Rural S.A., en adelante “las Concesionarias”.</t>
  </si>
  <si>
    <t>(1) Informe de Avance y un (1) Informe Final</t>
  </si>
  <si>
    <t>Este estudio es parte del proceso. Para ver el estado de avance de éste, debe ir al siguiente link: https://www.subtel.gob.cl/inicio-concesionario/procesos-tarifarios/</t>
  </si>
  <si>
    <t>F1147-2</t>
  </si>
  <si>
    <t>AW002</t>
  </si>
  <si>
    <t>Subsecretaría del Medio Ambiente</t>
  </si>
  <si>
    <t>AW002T0012121</t>
  </si>
  <si>
    <t>Miguel Sanhueza Herrera
Catalina Pérez Gaete
Pablo Barría León</t>
  </si>
  <si>
    <t>608897-127-SE23
608897-247-SE24
608897-25-SE23</t>
  </si>
  <si>
    <t>Asesoría Técnica al Ministerio del Medio Ambiente, en el marco de la identificación de brechas y oportunidades para el diseño e implementación de políticas públicas relacionadas con la gestión hídrica, condiderando implicancias territoriales.</t>
  </si>
  <si>
    <t>1136/2023</t>
  </si>
  <si>
    <t>10 semanas, a partir de la total tramitación del acto administrativo que apruebe el contrato</t>
  </si>
  <si>
    <t>RE que aprueba contratación</t>
  </si>
  <si>
    <t xml:space="preserve">Apoyo técnico a la Subsecretaría del Medio Ambiente, en el marco de la identificación de brechas y oportunidades a nivel regional para el diseño e implementación de políticas públicas relacionadas con la gestión hídrica. </t>
  </si>
  <si>
    <t>Primer Informe de Avance
Informe Final</t>
  </si>
  <si>
    <t>PDF  "Informe Final UTP MMA" presente en el Onedrive</t>
  </si>
  <si>
    <t>Trato Directo. Contratación de consultorias, considerando especiales facultades del proveedor</t>
  </si>
  <si>
    <t>Dominique Hervé Espejo</t>
  </si>
  <si>
    <t>608897-2-IN23</t>
  </si>
  <si>
    <t>608897-247-SE23</t>
  </si>
  <si>
    <t>Asesoría Jurídica para la compilación de información y propuesta de anteproyecto de modificación de la Ley 19.300, sobre bases del Medio Ambiente</t>
  </si>
  <si>
    <t>1015/2023</t>
  </si>
  <si>
    <t>24.11.001</t>
  </si>
  <si>
    <t>PDF  "1" presente en el Onedrive</t>
  </si>
  <si>
    <t>ALEJANDRO SALVADOR CORREA RIVERA</t>
  </si>
  <si>
    <t>608897-25-SE23</t>
  </si>
  <si>
    <t>Orden de Compra. Nº608897-25-SE23 "ASESORÍA JURÍDICA PROYECTO LEY SBAP"</t>
  </si>
  <si>
    <t>Asesoría Jurídica al Ministerio del Medio Ambiente en el marco del Proyecto del Ley que crea el Servicio de Biodiversidad y Áreas Protegidas.</t>
  </si>
  <si>
    <t>RE 0155 de 16 de febrero de 2023</t>
  </si>
  <si>
    <t>https://www.mercadopublico.cl/Portal/Modules/Site/AdvancedSearch/ViewAttachmentPurchaseOrder.aspx?qs=7fRcTVdJYMpQ+wOiR4THog==</t>
  </si>
  <si>
    <t>3 meses, desde el 13 de febrero de 2023</t>
  </si>
  <si>
    <t>Apoyo técnico-jurídico al gabinete de la Subsecretaría de Medio Ambiente, en el marco de la tramitación legislativa del proyecto de ley que crea el Servicio de Biodiversidad y Áreas Protegidas "SBAP" (Boletín N°9404-12), que actualmente se encuentra en segundo trámite constitucional en la Cámara de Diputados y Diputadas.</t>
  </si>
  <si>
    <t>PDF "4-INFORME FINAL consultoría ACR" presente en el OneDrive</t>
  </si>
  <si>
    <t>E-VIRTUS SPA</t>
  </si>
  <si>
    <t>608897-82-LE23</t>
  </si>
  <si>
    <t>608897-356-SE23</t>
  </si>
  <si>
    <t>Estudio diagnóstico de sistemas institucionalidad ambiental</t>
  </si>
  <si>
    <t>CORPORACION INSTITUTO DE ECOLOGIA Y BIODIVERSIDAD IEB</t>
  </si>
  <si>
    <t>608897-453-SE23</t>
  </si>
  <si>
    <t>Plan Gestión de Datos</t>
  </si>
  <si>
    <t>22.01.001</t>
  </si>
  <si>
    <t>https://mmambiente-my.sharepoint.com/:b:/g/personal/eduardo_kawanabe_mma_gob_cl/ETVcFhgPYuhNhjsD0bLz1BUB_WMTe_hwtVH1lLmKyEUTJA?e=fGI7Ky</t>
  </si>
  <si>
    <t>Trato Directo. Costo de evaluación desproporcionado, y por monto de contratación inferior a 100 UTM</t>
  </si>
  <si>
    <t>SUD-AUSTRAL CONSULTING SPA</t>
  </si>
  <si>
    <t>608897-500-SE23</t>
  </si>
  <si>
    <t>Diseño y publicación de indicadores</t>
  </si>
  <si>
    <t>http://catalogador.mma.gob.cl:8080/geonetwork/srv/spa/resources.get?uuid=4ed7c5ae-6123-408e-b396-10b3249d085a&amp;fname=Informe_REMA2023_REV.pdf&amp;access=public</t>
  </si>
  <si>
    <t>F1141-24</t>
  </si>
  <si>
    <t>AN001</t>
  </si>
  <si>
    <t>Subsecretaría de Transportes</t>
  </si>
  <si>
    <t>AN001T0021178</t>
  </si>
  <si>
    <t>Steer Davies &amp; Gleave Chile Limitada</t>
  </si>
  <si>
    <t>619284-127-SE23</t>
  </si>
  <si>
    <t>Generación de Simulaciones de Transporte a Nivel Estratégico para el Proyecto RETC, Etapa X</t>
  </si>
  <si>
    <t>https://biblioteca.mtt.gob.cl/documento/b1def01e-4aeb-4d2e-a6b3-c8884cbff92c</t>
  </si>
  <si>
    <t>Cityplanning SpA,
Citymovil S.A</t>
  </si>
  <si>
    <t>619284-128-SE23</t>
  </si>
  <si>
    <t>Análisis Estratégico de Proyectos de Transporte Urbano, Etapa VII</t>
  </si>
  <si>
    <t>Estudio en desarrollo.</t>
  </si>
  <si>
    <t xml:space="preserve"> CIS Asociados Consultores en Transporte S.A</t>
  </si>
  <si>
    <t>619284-177-SE23</t>
  </si>
  <si>
    <t>Análisis Táctico de Proyectos de Transporte Urbano, VI Etapa</t>
  </si>
  <si>
    <t>619284-207-SE22</t>
  </si>
  <si>
    <t>619284-214-SE22</t>
  </si>
  <si>
    <t>619284-215-SE23</t>
  </si>
  <si>
    <t>619284-216-SE22</t>
  </si>
  <si>
    <t>619284-239-SE23</t>
  </si>
  <si>
    <t>619284-265-SE23</t>
  </si>
  <si>
    <t>619284-289-SE23</t>
  </si>
  <si>
    <t>Jaime Antonio Escobar Melero Sistemas Ambientales en Ingeniería E.I.R.L.</t>
  </si>
  <si>
    <t>619284-292-SE23</t>
  </si>
  <si>
    <t>Implementación y Actualización de Parámetros del Modelo de Cálculo de Emisiones Vehiculares MODEM en Regiones</t>
  </si>
  <si>
    <t>619284-306-SE23</t>
  </si>
  <si>
    <t>Generación de Simulaciones de Transporte a Nivel Estratégico para el Proyecto RETC, Etapa XI</t>
  </si>
  <si>
    <t>W Ingeniería SpA</t>
  </si>
  <si>
    <t>619284-315-SE23</t>
  </si>
  <si>
    <t>Análisis, Actualización y Consolidación de Guías de Diseño Cicloinclusivo</t>
  </si>
  <si>
    <t>619284-33-SE23</t>
  </si>
  <si>
    <t>619284-349-SE23</t>
  </si>
  <si>
    <t>Análisis Modelación Estratégica de Transporte Urbano</t>
  </si>
  <si>
    <t>Sistam Profesionales Ltda.</t>
  </si>
  <si>
    <t>619284-350-SE23</t>
  </si>
  <si>
    <t>Mantención e Implementación de Nuevas Facilidades en el Modelo de Emisiones MODEM para incorporar la Evaluación Social de Proyectos de Transporte Urbano</t>
  </si>
  <si>
    <t>619284-37-SE23</t>
  </si>
  <si>
    <t>619284-39-SE23</t>
  </si>
  <si>
    <t>619284-44-SE23</t>
  </si>
  <si>
    <t>619284-56-SE23</t>
  </si>
  <si>
    <t>619284-64-SE23</t>
  </si>
  <si>
    <t>619284-71-SE23</t>
  </si>
  <si>
    <t>Aristo Consultores SpA;
Fulcrum Ingeniería Ltda.</t>
  </si>
  <si>
    <t>619284-77-SE23</t>
  </si>
  <si>
    <t>Desarrollo de una metodología para selección de alternativas y priorización de proyectos incorporando análisis multicriterio en un contexto de transporte urbano</t>
  </si>
  <si>
    <t>https://biblioteca.mtt.gob.cl/documento/e445ca11-17b8-4474-a105-81b0621abf39</t>
  </si>
  <si>
    <t>619284-78-SE23</t>
  </si>
  <si>
    <t>619284-89-SE23</t>
  </si>
  <si>
    <t>619284-93-SE23</t>
  </si>
  <si>
    <t>630-274-se23</t>
  </si>
  <si>
    <t>Descripción de las condiciones de trabajo y empleo en el trabajo a distancia y el teletrabajo. Evaluación de la implementación de la Ley 21.220 sobre Trabajo a Distancia y Teletrabajo</t>
  </si>
  <si>
    <t>630-16-LE23</t>
  </si>
  <si>
    <t>https://www.mercadopublico.cl/Procurement/Modules/RFB/DetailsAcquisition.aspx?qs=m7F7bAuIYO0uXVjbx2m6Fw==</t>
  </si>
  <si>
    <t>RE1022 de 18 de agosto de 2023</t>
  </si>
  <si>
    <t>https://www.mercadopublico.cl/Procurement/Modules/Attachment/ViewAttachment.aspx?enc=J7ZpkGaXarlECWBvVPzikzc5057Kt2X1QrQd%2fN5bMWMMGMXDpdjrU%2f6BWwBnaYjxq3wQ8XJKLK%2fJbYfvmUMTT8FOuB6gd8nuQTne8PbcORhN%2fH63%2b7VAQ6RgM%2fJh1XzCXzDypoDOpbaGqTVhjhs3ajdB7U9HHljPTsKYZbbDYOehoPW7%2fX%2fQaNC31P9rEHQ2dMy2K8jmmPMUUHbLU45gnXde%2bTSjhDrQfcb5U3hzR71iAyOC1Yq%2f611HAjZLWpRMYukba21Bg%2b3KJWjttEBZ%2fS2lqxWS%2brd6O8XeZloxNcc%2btXkvdEC%2bkwqLcAblQwJ7</t>
  </si>
  <si>
    <t xml:space="preserve">Examinar las principales características de las condiciones de trabajo, el uso de tecnologías, el cumplimiento de derechos laborales y de la conciliación trabajofamilia de los trabajadores que realizan sus actividades bajo la modalidad de teletrabajo y trabajo a distancia en Chile en 2023 a partir de lo dispuesto normativamente. </t>
  </si>
  <si>
    <t>https://www.subtrab.gob.cl/wp-content/uploads/2024/05/6-Informe-Final.-Estudio-Teletrabajo-y-trabajo-a-distancia.-Cliodinamica.pdf y https://www.subtrab.gob.cl/estudios-laborales/</t>
  </si>
  <si>
    <t>BARBARA ALEJANDRA FLORES ARENAS</t>
  </si>
  <si>
    <t>No buscado en SQL</t>
  </si>
  <si>
    <t xml:space="preserve">pendiente </t>
  </si>
  <si>
    <t>630-294-se23</t>
  </si>
  <si>
    <t xml:space="preserve">Asesoría técnica proyecto de ley de conciliación de la vida laboral, familiar y personal. Analisis Economico </t>
  </si>
  <si>
    <t>630-320-se23</t>
  </si>
  <si>
    <t>Proyecto de Ley Conciliación de la vida laboral, familiar y personal – análisis derecho comparado</t>
  </si>
  <si>
    <t>No, porque es de 2021</t>
  </si>
  <si>
    <t>730566-370-SE21</t>
  </si>
  <si>
    <t>https://www.mercadopublico.cl/PurchaseOrder/Modules/PO/DetailsPurchaseOrder.aspx?qs=MPSaN0QobU8EgZWBPTIYLg==</t>
  </si>
  <si>
    <t>ESTUDIO VALOR SOCIAL DEL TIEMPO DE VIAJE EN EL CONTEXTO DEL SNI, ETAPA 2/TRC/17868</t>
  </si>
  <si>
    <t>Valor Social del tiempo de viaje Etapa 2</t>
  </si>
  <si>
    <t>730566-17-LQ21</t>
  </si>
  <si>
    <t>https://www.mercadopublico.cl/Procurement/Modules/RFB/DetailsAcquisition.aspx?qs=EWCx1BRu/TPZEp9c8u8ygg==</t>
  </si>
  <si>
    <t>No se logra descargar RE que aprueba contrato desde mercado público</t>
  </si>
  <si>
    <t>No encuentro contrato solo RE autoriza adjudicación</t>
  </si>
  <si>
    <t>600 días desde su firma, según la ficha de licitación</t>
  </si>
  <si>
    <t xml:space="preserve">02-11-2021 con modificación de contrato 18/03/2022 </t>
  </si>
  <si>
    <t xml:space="preserve">DE 034 de 26 de abril de 2022 que aprueba modificación de contrato </t>
  </si>
  <si>
    <t>Desarrollar una metodología que permita estimar valores del tiempo de viaje (VTV) mediante un estudio de carácter piloto, escalable a nivel nacional, debiendo investigar aquellos factores o aspectos que puedan afectar el VTV, diseñando instrumentos de medición y recolección de información que permitan recoger aquellos factores en forma adecuada y aplicándolos a
muestras apropiadas.</t>
  </si>
  <si>
    <t>F1121-24</t>
  </si>
  <si>
    <t>AH001</t>
  </si>
  <si>
    <t>Subsecretaria de Economía y Empresas de Menor Tamaño</t>
  </si>
  <si>
    <t>AH001T0007937</t>
  </si>
  <si>
    <t>ENRIQUE BARROS Y COMPANIA ABOGADOS LIMITADA</t>
  </si>
  <si>
    <t>756-328-SE23</t>
  </si>
  <si>
    <t>Informe en derecho</t>
  </si>
  <si>
    <t>https://www.economia.gob.cl/wp-content/uploads/2024/08/informe-2-1-1.pdf</t>
  </si>
  <si>
    <t>MOMAG ABOGADOS LIMITADA</t>
  </si>
  <si>
    <t>756-332-SE23</t>
  </si>
  <si>
    <t>Contratación de la elaboración del informe en derecho “diagnóstico y propuestas de mejora institucional al sistema de protección de los derechos del consumidor</t>
  </si>
  <si>
    <t>https://www.economia.gob.cl/wp-content/uploads/2024/08/informe-1-1-2.pdf</t>
  </si>
  <si>
    <t>JOSE SEBASTIAN ROA RAMIREZ</t>
  </si>
  <si>
    <t>756-76-SE23</t>
  </si>
  <si>
    <t>Diagnóstico y propuestas de mejora institucional al sistema de protección de los derechos del consumidor generada por invitación a Servicio Especializado</t>
  </si>
  <si>
    <t>https://www.economia.gob.cl/wp-content/uploads/2024/08/informe-3-1-1.pdf</t>
  </si>
  <si>
    <t>CORP CHILENA DE PREVENCION DEL SIDA</t>
  </si>
  <si>
    <t>757-1044-SE23</t>
  </si>
  <si>
    <t>FA / 93624 / 99521990 / 757-1044-SE23 / EUROFINS TESTING CHILE S.A.</t>
  </si>
  <si>
    <t>1609001 Subsecretaria de Salud Publica</t>
  </si>
  <si>
    <t>FA / 93889 / 99521990 / 757-1044-SE23 / EUROFINS TESTING CHILE S.A.</t>
  </si>
  <si>
    <t>SOCIEDAD QUALIFIED LIMITADA</t>
  </si>
  <si>
    <t>FA / 93768 / 99521990 / 757-1044-SE23 / EUROFINS TESTING CHILE S.A.</t>
  </si>
  <si>
    <t>SOC DE DESARROLLO TECNOLOGICO DE LA U DE SANTIAGO DE CHILE LTDA</t>
  </si>
  <si>
    <t>757-1049-SE23</t>
  </si>
  <si>
    <t>FA / 33030 / 78172420 / 757-1049-SE23 / SOC DE DESARROLLO TECNOLOGICO DE LA U D</t>
  </si>
  <si>
    <t>ASOCIACION SIN FINES DE LUCRO EPISTEMONIKOS</t>
  </si>
  <si>
    <t>757-1174-SE22</t>
  </si>
  <si>
    <t>EOM/C1287/9625/FE /89 /65071808-9/$7000000/EXP.30152 SERVICIOS DE ELABORACIN D</t>
  </si>
  <si>
    <t>Universidad de Antofagasta</t>
  </si>
  <si>
    <t>757-1220-SE22</t>
  </si>
  <si>
    <t>EOM;C1965;9624;F;485265;81698900-0;$1152000;EXP.66900 SERVICIO DE DOSTRIA</t>
  </si>
  <si>
    <t>757-1259-SE23</t>
  </si>
  <si>
    <t>FA / 95581 / 81698900 / 757-1259-SE23 / PONTIFICIA UNIVERSIDAD CATOLICA DE CHIL</t>
  </si>
  <si>
    <t>GLORIA OCHOA SERVICIOS PROFESIONALES EIRL</t>
  </si>
  <si>
    <t>757-1365-SE23</t>
  </si>
  <si>
    <t>FE / 185 / 76884200 / 757-1365-SE23 / GLORIA OCHOA SERVICIOS PROFESIONALES EIRL</t>
  </si>
  <si>
    <t>757-1371-SE22</t>
  </si>
  <si>
    <t>EOM/C1562/9625/FE/600378/60910000-1/$2700000/EXP.35276 SERVICIO DE ANALISIS UTI</t>
  </si>
  <si>
    <t>SOC COMERCIAL SERCOAMB LIMITADA</t>
  </si>
  <si>
    <t>757-1389-SE23</t>
  </si>
  <si>
    <t>FA / 4242 / 76128400 / 757-1389-SE23 / SOC COMERCIAL SERCOAMB LIMITADA</t>
  </si>
  <si>
    <t>FA / 4210 / 76128400 / 757-1389-SE23 / SOC COMERCIAL SERCOAMB LIMITADA</t>
  </si>
  <si>
    <t>INSTITUTO DE SALUD PUBLICA DE CHILE</t>
  </si>
  <si>
    <t>757-1414-SE23</t>
  </si>
  <si>
    <t>FE / 11471 / 87912900 / 757-1414-SE23 / UNIVERSIDAD DE LA FRONTERA</t>
  </si>
  <si>
    <t>ASESORIAS DERGICA SANHUEZA CID EMPRESA INDIVIDUAL DE RESPONSABILIDAD LIMITADA</t>
  </si>
  <si>
    <t>757-1470-SE23</t>
  </si>
  <si>
    <t>FA / 8 / 76525146 / 757-1470-SE23 / ASESORIAS DERGICA SANHUEZA CID EMPRESA INDI</t>
  </si>
  <si>
    <t>FA / 7 / 76525146 / 757-1470-SE23 / ASESORIAS DERGICA SANHUEZA CID EMPRESA INDI</t>
  </si>
  <si>
    <t>757-1484-SE23</t>
  </si>
  <si>
    <t>FE / 327 / 76110390 / 757-1484-SE23 / SERVICIOS DE INGENIERIA CALIDAD Y METROLO</t>
  </si>
  <si>
    <t>FE / 330 / 76110390 / 757-1484-SE23 / SERVICIOS DE INGENIERIA CALIDAD Y METROLO</t>
  </si>
  <si>
    <t>757-1496-SE21</t>
  </si>
  <si>
    <t>EOM/C614/9625/FE/467553/81698900-0/$116250000/SERVICIO PARA ENCUESTA NACIONAL D</t>
  </si>
  <si>
    <t>EOM/C614/9625/FE/ 462106 / 81698900-0/$69750000/SERVICIO PARA ENCUESTA NACIONAL</t>
  </si>
  <si>
    <t>Universidad de Concepción</t>
  </si>
  <si>
    <t>757-1526-SE23</t>
  </si>
  <si>
    <t>EOM/C2369/9623/FA/46172/81494400-K/$7000000/EXP.74149 IMPLEMENTACION DE UN SERV</t>
  </si>
  <si>
    <t>FA / 46170 / 81494400 / 757-1526-SE23 / UNIVERSIDAD DE CONCEPCION</t>
  </si>
  <si>
    <t>FA / 45474 / 81494400 / 757-1526-SE23 / UNIVERSIDAD DE CONCEPCION</t>
  </si>
  <si>
    <t>GESTION DE CALIDAD Y LABORATORIO S A</t>
  </si>
  <si>
    <t>757-1663-SE22</t>
  </si>
  <si>
    <t>EOM/C430/9624/FA/90586 /99521990-5/$27200000/EXP.45266 SERVICIOS DE PARA ESTUDI</t>
  </si>
  <si>
    <t>EOM/C430/9624/FA/91580/99521990-5/$10880000/EXP.54673 SERVICIOS DE PARA ESTUDIO</t>
  </si>
  <si>
    <t>SOCIEDAD PROFESIONAL DE TRATAMIENTO DE ENFERMEDADES PSIQUIATRICAS CETEP ASOCIADOS SPA</t>
  </si>
  <si>
    <t>757-1668-AG22</t>
  </si>
  <si>
    <t xml:space="preserve">MSH/C444/FE/12/77607093-9/$1500000/EXP.19744/INVESTIGACIN SOCIAL RODRIGO JOS </t>
  </si>
  <si>
    <t>757-1714-SE23</t>
  </si>
  <si>
    <t>FE / 105 / 65071808 / 757-1714-SE23 / ASOCIACION SIN FINES DE LUCRO EPISTEMONIK</t>
  </si>
  <si>
    <t>757-1769-SE22</t>
  </si>
  <si>
    <t xml:space="preserve">EOM;C426;9624;F;24857;76135018-8;$504660;ANALISIS DE FUMONISINAS </t>
  </si>
  <si>
    <t xml:space="preserve">EOM;C426;9624;F;24154;76135018-8;$2207450;SERVICIO ANALISIS DE FUMONISINAS </t>
  </si>
  <si>
    <t>757-1782-SE21</t>
  </si>
  <si>
    <t>MSH/C41/FE/10999/87912900-1/$10700000/EXP.26325/UNIVERSIDAD DE LA FRONTERA</t>
  </si>
  <si>
    <t>FE / 11020 / 87912900-1 / 757-1782-SE21 / UNIVERSIDAD DE LA FRONTERA-PROYECTOS</t>
  </si>
  <si>
    <t>Universidad de Valparaíso</t>
  </si>
  <si>
    <t>757-1783-SE21</t>
  </si>
  <si>
    <t xml:space="preserve">EOM/C226/9625/FE/ 10950/ 60921000-1/$21398000/SERVICIO DE BUSQUEDA, EXTRACCION </t>
  </si>
  <si>
    <t>757-1784-SE21</t>
  </si>
  <si>
    <t>EOM/C225/9625/FE/87/65071808-9/$9450000/SERVICIO DE BUSQUEDA, EXTRACCION DE DAT</t>
  </si>
  <si>
    <t>Universidad del Desarrollo</t>
  </si>
  <si>
    <t>757-1801-SE22</t>
  </si>
  <si>
    <t>EOM/C587/9625/FE/15672/71644300-0/$7500000/EXP.30237 SERVICIOS DE ACTUALIZACIN</t>
  </si>
  <si>
    <t>EOM/C587/9625/FE/16644/71644300-0/$7500000/CUOTA 4 DE 4 SERVICIOS DE ACTUALIZAC</t>
  </si>
  <si>
    <t>EOM/C587/9625/FE /15571 /71644300-0/$5000000/EXP.13464 CUOTA 1 DE 4 SERVICIOS D</t>
  </si>
  <si>
    <t>FE / 15623 / 71644300 / 757-1801-SE22 / UNIVERSIDAD DEL DESARROLLO</t>
  </si>
  <si>
    <t>Miguel Angel Hernandez Contreras</t>
  </si>
  <si>
    <t>757-1808-SE23</t>
  </si>
  <si>
    <t>FA / 22 / 6507176 / 757-1808-SE23 / MIGUEL ANGEL HERNANDEZ CONTRERAS</t>
  </si>
  <si>
    <t>757-1810-SE23</t>
  </si>
  <si>
    <t>FA / 93770 / 99521990 / 757-1810-SE23 / EUROFINS TESTING CHILE S.A.</t>
  </si>
  <si>
    <t>FA / 93630 / 99521990 / 757-1810-SE23 / EUROFINS TESTING CHILE S.A.</t>
  </si>
  <si>
    <t>CONSULTORA RESEARCH AND ADVICE IN HEALTH CHILE SPA</t>
  </si>
  <si>
    <t>757-1824-SE21</t>
  </si>
  <si>
    <t xml:space="preserve">EOM/C720/9525/FE /14/ 76780581-0/$15648300/EXP.72001 CUOTA 2 DE 2 SERVICIOS DE </t>
  </si>
  <si>
    <t xml:space="preserve">EOM/C720/9525/FE /13 /76780581-0/$10432200/EXP. 72001 CUOTA1 DE 2 SERVICIOS DE </t>
  </si>
  <si>
    <t>757-1825-SE23</t>
  </si>
  <si>
    <t>FE / 664774 / 60910000 / 757-1825-SE23 / UNIVERSIDAD DE CHILE</t>
  </si>
  <si>
    <t>757-1955-SE22</t>
  </si>
  <si>
    <t>EOM/C1858/9625/FE/482735/81698900-0/$87150000/CUOTA 2 DE 5 SERVICIOS ENCUESTA N</t>
  </si>
  <si>
    <t>EOM/C1858/9625/FE/482734/81698900-0/$58100000/CUOTA 1 DE 5 SERVICIOS ENCUESTA N</t>
  </si>
  <si>
    <t>757-2036-SE23</t>
  </si>
  <si>
    <t>FA / 10 / 76525146 / 757-2036-SE23 / ASESORIAS DERGICA SANHUEZA CID EMPRESA IND</t>
  </si>
  <si>
    <t>757-2144-SE23</t>
  </si>
  <si>
    <t>FA / 95928 / 81698900 / 757-2144-SE23 / PONTIFICIA UNIVERSIDAD CATOLICA DE CHIL</t>
  </si>
  <si>
    <t>757-2164-SE23</t>
  </si>
  <si>
    <t>FA / 93688 / 99521990 / 757-2164-SE23 / EUROFINS TESTING CHILE S.A.</t>
  </si>
  <si>
    <t>757-627-SE23</t>
  </si>
  <si>
    <t>FA / 3109929 / 60910000 / 757-627-SE23 / UNIVERSIDAD DE CHILE</t>
  </si>
  <si>
    <t>FA / 3130810 / 60910000 / 757-627-SE23 / UNIVERSIDAD DE CHILE</t>
  </si>
  <si>
    <t>FA / 3182184 / 60910000 / 757-627-SE23 / UNIVERSIDAD DE CHILE</t>
  </si>
  <si>
    <t>757-728-SE23</t>
  </si>
  <si>
    <t>FA / 91616 / 81698900 / 757-728-SE23 / PONTIFICIA UNIVERSIDAD CATOLICA DE CHILE</t>
  </si>
  <si>
    <t>FA / 89822 / 81698900 / 757-728-SE23 / PONTIFICIA UNIVERSIDAD CATOLICA DE CHILE</t>
  </si>
  <si>
    <t>FA / 95430 / 81698900 / 757-728-SE23 / PONTIFICIA UNIVERSIDAD CATOLICA DE CHILE</t>
  </si>
  <si>
    <t>757-782-SE23</t>
  </si>
  <si>
    <t>FA / 9 / 76414326 / 757-782-SE23 / SYMBOLON SPA</t>
  </si>
  <si>
    <t>SYMBOLON SPA</t>
  </si>
  <si>
    <t>FA / 6 / 76414326 / 757-782-SE23 / SYMBOLON SPA</t>
  </si>
  <si>
    <t>757-823-SE21</t>
  </si>
  <si>
    <t>EOM/C1094/9625/FE/487344/81698900-0/$131999999/CUOTA 4 DE 4 ESTUDIO SITUACION D</t>
  </si>
  <si>
    <t>MSH/C1094/9625/FE/468499/81698900-0/$99000000/CUOTA 3 (PAGO 30%) ESTUDIO DE SIT</t>
  </si>
  <si>
    <t>757-959-SE23</t>
  </si>
  <si>
    <t>FE / 636722 / 60910000 / 757-959-SE23 / UNIVERSIDAD DE CHILE</t>
  </si>
  <si>
    <t>F1144-24</t>
  </si>
  <si>
    <t>AB002</t>
  </si>
  <si>
    <t>Subsecretaría de Desarrollo Regional y Administrativo</t>
  </si>
  <si>
    <t>AB002T0004340</t>
  </si>
  <si>
    <t>Osvaldo Enrique Henríquez Opazo</t>
  </si>
  <si>
    <t>10.460.242-8</t>
  </si>
  <si>
    <t>761-173-SE23</t>
  </si>
  <si>
    <t>Propuesta de Distribución Competencial Internivel e Intersectorial para la Política Nacional de Descentralización - SUBDERE</t>
  </si>
  <si>
    <t>https://drive.google.com/drive/folders/1CIkNBV8ct1bhRZrfHJMtNUwba76zhAe3?usp=sharing</t>
  </si>
  <si>
    <t>Número de Pagos: 4 (20%-20%-20%-40%). PAGO 2023: 20% / Resciliación de Contrato 23-05-2023</t>
  </si>
  <si>
    <t>Universidad Andrés Bello</t>
  </si>
  <si>
    <t>761-443-SE21</t>
  </si>
  <si>
    <t>Estudio de Casos Aplicados de la Metodología para la Formulación y Evaluación Social de Proyectos para el Manejo o Gestión de Residuos Sólidos Domiciliarios y Asimilables</t>
  </si>
  <si>
    <t>388/2023</t>
  </si>
  <si>
    <t>https://www.subdere.gov.cl/content/casos-aplicados-de-la-metodolog%C3%ADa-para-la-formulaci%C3%B3n-y-evaluaci%C3%B3n-social-de-proyectos-0</t>
  </si>
  <si>
    <t>Número de Pagos: 6 (10%-20%-20%-20%-20%-10%). PAGO 2023: 10%</t>
  </si>
  <si>
    <t>761-445-SE23</t>
  </si>
  <si>
    <t>Apoyo al Levantamiento e Implementación de Planes Regionales en Materia de Cuidados</t>
  </si>
  <si>
    <t>155/2023</t>
  </si>
  <si>
    <t>https://proactiva.subdere.gov.cl/handle/123456789/634</t>
  </si>
  <si>
    <t>Número de Pagos: 4 (30%-20%-20%-30%). PAGO 2023: 70%</t>
  </si>
  <si>
    <t>Asesorias e Inversiones APCA SPA</t>
  </si>
  <si>
    <t>761-4-SE23</t>
  </si>
  <si>
    <t>Elaboración Diagnóstico Organizacional para la Transversalización del Enfoque de Género en la Subsecretaría de Desarrollo Regional y Administrativo</t>
  </si>
  <si>
    <t>https://drive.google.com/file/d/1I3V9UJNZj-TKwGJDhrKvhfU4NIl5R4i5/view?usp=sharing</t>
  </si>
  <si>
    <t>Número de Pagos: 4 (10%-40%-30%-20%). PAGO 2023: 100%</t>
  </si>
  <si>
    <t>Pontificia Universidad Catolica de Valparaíso</t>
  </si>
  <si>
    <t>761-593-SE23</t>
  </si>
  <si>
    <t>Estudio de Caracterización de Residuos Sólidos Domiciliarios y Asimilables Generados a Nivel Municipal en Chile</t>
  </si>
  <si>
    <t>El estudio no ha finalizado - actualizado al 14/08/2024</t>
  </si>
  <si>
    <t>Pedro Andrés Tobar León</t>
  </si>
  <si>
    <t>761-627-SE23</t>
  </si>
  <si>
    <t>Apoyo Técnico y Metodológico para la Elaboración del Plan de Desarrollo de Zonas Extremas de la Región de Arica y Parinacota</t>
  </si>
  <si>
    <t>Número de Pagos: 3 (50%-30%-20%). PAGO 2023: 50%</t>
  </si>
  <si>
    <t>Corporación de Derecho Privado RIMISP-Centro Latinoamericano para el Desarrollo Rural</t>
  </si>
  <si>
    <t>761-631-SE23</t>
  </si>
  <si>
    <t>Apoyo Técnico y Metodológico para la Elaboración del PEDZE para la Provincia de Palena y Comuna de Cochamó de la Región de Los Lagos y su Cartera de Inversiones</t>
  </si>
  <si>
    <t>https://drive.google.com/file/d/178Nyu5yjwht0yJGNopNWw17kWahWfZv1/view?usp=sharing</t>
  </si>
  <si>
    <t>Número de Pagos: 3 (50%-33%-17%). PAGO 2023: 50%</t>
  </si>
  <si>
    <t>Sociedad Consultora Capablanca Ltda / Consultores Nahoe &amp; Lema Ltda</t>
  </si>
  <si>
    <t>761-639-SE22</t>
  </si>
  <si>
    <t>Nuevo Estudio de Capacidad de Carga Demográfica para Rapa Nui 2023</t>
  </si>
  <si>
    <t>https://drive.google.com/drive/folders/19T_5ma_w_UKgwbYO-A-PvjH6OvqBd1S8?usp=sharing</t>
  </si>
  <si>
    <t>Número de Pagos: 5 (20%-20%-25%-30%-5%). PAGO 2023: 95%</t>
  </si>
  <si>
    <t>761-670-SE22</t>
  </si>
  <si>
    <t>Consultoría para Apoyar la Agilización y Mejoramiento de Procesos de Inversión de los Gobiernos Regionales</t>
  </si>
  <si>
    <t>https://drive.google.com/file/d/14X3t3BeOsfFqikda88MUxjZQfCsgnomX/view?usp=sharing</t>
  </si>
  <si>
    <t>Capacitación Travesía Limitada</t>
  </si>
  <si>
    <t>761-823-SE23</t>
  </si>
  <si>
    <t>Diagnóstico, acompañamiento y plan de trabajo en clima organizacional para los equipos URS de Los Lagos y La Araucanía</t>
  </si>
  <si>
    <t>https://drive.google.com/file/d/1Sjbp6ao4Yo7qhILr9KWWqpFbfGJbYKKs/view?usp=sharing</t>
  </si>
  <si>
    <t>Número de Pagos: 1 PAGO 2023: 100%</t>
  </si>
  <si>
    <t>Track Global Solutions, S.L.</t>
  </si>
  <si>
    <t>761-885-SE23</t>
  </si>
  <si>
    <t>Asesoría para elaborar Estrategia de Internacionalización en los Gobiernos Regionales Piloto de Valparaíso y La Araucanía</t>
  </si>
  <si>
    <t>El estudio no ha finalizado - actualizado al 14/08/2022</t>
  </si>
  <si>
    <t>Número de Pagos: 3 (45%-25%-30%). PAGO 2023: 45%</t>
  </si>
  <si>
    <t>F1150-24</t>
  </si>
  <si>
    <t>AG001</t>
  </si>
  <si>
    <t>Subsecretaría General de Gobierno</t>
  </si>
  <si>
    <t>AG001T0002709</t>
  </si>
  <si>
    <t>FASES INVESTIGACIÓN Y ASESORÍAS EN GESTIÓN DE MARK</t>
  </si>
  <si>
    <t>76.271.854-5</t>
  </si>
  <si>
    <t>876-166-SE23</t>
  </si>
  <si>
    <t>DVP AJUSTE DEVENGO</t>
  </si>
  <si>
    <t>SC 1854 Estudios estratégicos cuantitativos tipo panel</t>
  </si>
  <si>
    <t>876-179-SE23</t>
  </si>
  <si>
    <t>SC 1853 Estudios Estratégicos Cualitativos</t>
  </si>
  <si>
    <t>876-247-SE23</t>
  </si>
  <si>
    <t>SC 1852 Estudios DESUC</t>
  </si>
  <si>
    <t>SC 1852 ESTUDIOS DESUC</t>
  </si>
  <si>
    <t>876-28-SE23</t>
  </si>
  <si>
    <t>SC 1708 Estudio Estratégico Cualitativo</t>
  </si>
  <si>
    <t>876-2-SE23</t>
  </si>
  <si>
    <t>SC 1706 Estudios Cuantitativos</t>
  </si>
  <si>
    <t>876-418-SE23</t>
  </si>
  <si>
    <t>SC 2028 Estudio estratégico tipo encuesta longitudinal</t>
  </si>
  <si>
    <t>876-635-SE23</t>
  </si>
  <si>
    <t>SC 2231 Aumento de contrato (2 estudios)</t>
  </si>
  <si>
    <t>876-69-SE23</t>
  </si>
  <si>
    <t xml:space="preserve">SC 1767 Modificación contrato </t>
  </si>
  <si>
    <t>876-6-SE23</t>
  </si>
  <si>
    <t>SC 1707 Estudio Estratégico Cuantitativo</t>
  </si>
  <si>
    <t>876-76-SE23</t>
  </si>
  <si>
    <t>SC 1782 Estudios Estratégicos Cualitativos</t>
  </si>
  <si>
    <t>876-77-SE23</t>
  </si>
  <si>
    <t>SC 1781 Estudio Estratégico Cuantitativo</t>
  </si>
  <si>
    <t>876-78-SE23</t>
  </si>
  <si>
    <t>SC 1780 Estudios Estratégicos Cuantitativos Telefónico</t>
  </si>
  <si>
    <t>TAAG GENETICS S A</t>
  </si>
  <si>
    <t>924-149-SE23</t>
  </si>
  <si>
    <t>FA / 21640 / 96952620 / 924-149-SE23 / TAAG GENETICS S.A.</t>
  </si>
  <si>
    <t>1609014 Region Metropolitana de Santiago</t>
  </si>
  <si>
    <t>FA / 21899 / 96952620 / 924-149-SE23 / TAAG GENETICS S.A.</t>
  </si>
  <si>
    <t>FA / 22175 / 96952620 / 924-149-SE23 / TAAG GENETICS S.A.</t>
  </si>
  <si>
    <t>BIONET S.A.</t>
  </si>
  <si>
    <t>924-153-SE23</t>
  </si>
  <si>
    <t>FA / 20905 / 96951870 / 924-153-SE23 / BIONET S.A.</t>
  </si>
  <si>
    <t>FA / 20904 / 96951870 / 924-153-SE23 / BIONET S.A.</t>
  </si>
  <si>
    <t>924-217-SE23</t>
  </si>
  <si>
    <t>FA / 7 / 71791600 / 924-217-SE23 / CORP CHILENA DE PREVENCION DEL SIDA</t>
  </si>
  <si>
    <t>FA / 13 / 71791600 / 924-217-SE23 / CORP CHILENA DE PREVENCION DEL SIDA</t>
  </si>
  <si>
    <t>FA / 22 / 71791600 / 924-217-SE23 / CORP CHILENA DE PREVENCION DEL SIDA</t>
  </si>
  <si>
    <t>924-218-SE23</t>
  </si>
  <si>
    <t>FA / 6 / 71791600 / 924-218-SE23 / CORP CHILENA DE PREVENCION DEL SIDA</t>
  </si>
  <si>
    <t>FA / 20 / 71791600 / 924-218-SE23 / CORP CHILENA DE PREVENCION DEL SIDA</t>
  </si>
  <si>
    <t>RUBIO Y GRAS LIMITADA</t>
  </si>
  <si>
    <t>FA / 12 / 71791600 / 924-218-SE23 / CORP CHILENA DE PREVENCION DEL SIDA</t>
  </si>
  <si>
    <t>924-219-SE23</t>
  </si>
  <si>
    <t>FA / 5 / 71791600 / 924-219-SE23 / CORP CHILENA DE PREVENCION DEL SIDA</t>
  </si>
  <si>
    <t>PROYECTOS LYD LIMITADA</t>
  </si>
  <si>
    <t>FA / 19 / 71791600 / 924-219-SE23 / CORP CHILENA DE PREVENCION DEL SIDA</t>
  </si>
  <si>
    <t>FA / 11 / 71791600 / 924-219-SE23 / CORP CHILENA DE PREVENCION DEL SIDA</t>
  </si>
  <si>
    <t>924-220-SE23</t>
  </si>
  <si>
    <t>FE / 26 / 65183356 / 924-220-SE23 / FUNDACION ACCESO</t>
  </si>
  <si>
    <t>FE / 24 / 65183356 / 924-220-SE23 / FUNDACION ACCESO</t>
  </si>
  <si>
    <t>FUNDACION CHILE POSITIVO</t>
  </si>
  <si>
    <t>924-221-SE23</t>
  </si>
  <si>
    <t>FE / 124 / 65154029 / 924-221-SE23 / FUNDACION CHILE POSITIVO</t>
  </si>
  <si>
    <t>924-222-SE23</t>
  </si>
  <si>
    <t>FA / 11 / 73362600 / 924-222-SE23 / ORGANIZ NO GUBERNAMENTAL DE DESARROLLO CENT</t>
  </si>
  <si>
    <t>FA / 10 / 73362600 / 924-222-SE23 / ORGANIZ NO GUBERNAMENTAL DE DESARROLLO CENT</t>
  </si>
  <si>
    <t>924-224-SE23</t>
  </si>
  <si>
    <t>FA / 21647 / 96952620 / 924-224-SE23 / TAAG GENETICS S.A.</t>
  </si>
  <si>
    <t>FA / 22228 / 96952620 / 924-224-SE23 / TAAG GENETICS S.A.</t>
  </si>
  <si>
    <t>FA / 21648 / 96952620 / 924-224-SE23 / TAAG GENETICS S.A.</t>
  </si>
  <si>
    <t>FA / 22229 / 96952620 / 924-224-SE23 / TAAG GENETICS S.A.</t>
  </si>
  <si>
    <t>924-229-SE23</t>
  </si>
  <si>
    <t>FE / 125 / 65154029 / 924-229-SE23 / FUNDACION CHILE POSITIVO</t>
  </si>
  <si>
    <t>924-230-SE23</t>
  </si>
  <si>
    <t>FA / 3 / 65183356 / 924-230-SE23 / FUNDACION ACCESO</t>
  </si>
  <si>
    <t>924-233-SE23</t>
  </si>
  <si>
    <t>FA / 20922 / 96951870 / 924-233-SE23 / BIONET S.A.</t>
  </si>
  <si>
    <t>FA / 20926 / 96951870 / 924-233-SE23 / BIONET S.A.</t>
  </si>
  <si>
    <t>CECILIA ATHENS Y COMPANIA LIMITADA</t>
  </si>
  <si>
    <t>924-248-SE23</t>
  </si>
  <si>
    <t>FE / 512 / 77429560 / 924-248-SE23 / CECILIA ATHENS Y COMPANIA LIMITADA</t>
  </si>
  <si>
    <t>924-25-SE23</t>
  </si>
  <si>
    <t>FA / 21087 / 96952620 / 924-25-SE23 / TAAG GENETICS S.A.</t>
  </si>
  <si>
    <t>924-26-SE23</t>
  </si>
  <si>
    <t>FA / 20290 / 96951870 / 924-26-SE23 / BIONET S.A.</t>
  </si>
  <si>
    <t>924-27-SE23</t>
  </si>
  <si>
    <t>FA / 20602 / 96951870 / 924-27-SE23 / BIONET S.A.</t>
  </si>
  <si>
    <t>924-283-SE23</t>
  </si>
  <si>
    <t>FE / 517 / 76621040 / 924-283-SE23 / G2000 CAPACITACION LIMITADA</t>
  </si>
  <si>
    <t>924-304-SE23</t>
  </si>
  <si>
    <t>FE / 126 / 65154029 / 924-304-SE23 / FUNDACION CHILE POSITIVO</t>
  </si>
  <si>
    <t>924-344-AG23</t>
  </si>
  <si>
    <t>FE / 444 / 76094972 / 924-344-AG23 / CORPORACIN EDUCACIONAL FERNANDO VIDAL ABR</t>
  </si>
  <si>
    <t>FE / 481 / 76094972 / 924-344-AG23 / CORPORACIN EDUCACIONAL FERNANDO VIDAL ABR</t>
  </si>
  <si>
    <t>FE / 506 / 76094972 / 924-344-AG23 / CORPORACIN EDUCACIONAL FERNANDO VIDAL ABR</t>
  </si>
  <si>
    <t>924-448-SE23</t>
  </si>
  <si>
    <t>FA / 16 / 71791600 / 924-448-SE23 / CORP CHILENA DE PREVENCION DEL SIDA</t>
  </si>
  <si>
    <t>FA / 24 / 71791600 / 924-448-SE23 / CORP CHILENA DE PREVENCION DEL SIDA</t>
  </si>
  <si>
    <t>FA / 30 / 71791600 / 924-448-SE23 / CORP CHILENA DE PREVENCION DEL SIDA</t>
  </si>
  <si>
    <t>924-596-AG23</t>
  </si>
  <si>
    <t>9613;RRM;FA;276;76714828-3;$452381;SERVICIO DE ASESORIA LEGAL</t>
  </si>
  <si>
    <t>FUNDACION EDUCACION SEXUAL AHORA</t>
  </si>
  <si>
    <t>924-688-SE22</t>
  </si>
  <si>
    <t>FA / 169 / 65150835 / 924-688-SE22 / FUNDACION EDUCACION SEXUAL AHORA</t>
  </si>
  <si>
    <t>924-689-SE22</t>
  </si>
  <si>
    <t>FE / 110 / 65154029 / 924-689-SE22 / FUNDACION CHILE POSITIVO</t>
  </si>
  <si>
    <t>924-68-SE23</t>
  </si>
  <si>
    <t>FA / 153675 / 61605000 / 924-68-SE23 / INSTITUTO DE SALUD PUBLICA DE CHILE</t>
  </si>
  <si>
    <t>924-690-SE22</t>
  </si>
  <si>
    <t>9613;LPY;FA:21;65183356-6;$1.440.000; TEST RAPIDO CUOTA FINAL 30%;10-01-23</t>
  </si>
  <si>
    <t>924-691-SE22</t>
  </si>
  <si>
    <t>FE / 101 / 73362600 / 924-691-SE22 / ORGANIZ NO GUBERNAMENTAL DE DESARROLLO CEN</t>
  </si>
  <si>
    <t>FE / 102 / 73362600 / 924-691-SE22 / ORGANIZ NO GUBERNAMENTAL DE DESARROLLO CEN</t>
  </si>
  <si>
    <t>FE / 103 / 73362600 / 924-691-SE22 / ORGANIZ NO GUBERNAMENTAL DE DESARROLLO CEN</t>
  </si>
  <si>
    <t>FE / 104 / 73362600 / 924-691-SE22 / ORGANIZ NO GUBERNAMENTAL DE DESARROLLO CEN</t>
  </si>
  <si>
    <t>924-697-SE22</t>
  </si>
  <si>
    <t>FE / 141 / 73275800 / 924-697-SE22 / FUND CENTRO DE ESTUDIOS NACIONALES DE DESA</t>
  </si>
  <si>
    <t>924-765-SE22</t>
  </si>
  <si>
    <t>FE / 29985 / 76552660 / 924-765-SE22 / SOCIEDAD PROFESIONAL DE TRATAMIENTO DE E</t>
  </si>
  <si>
    <t>FE / 32701 / 76552660 / 924-765-SE22 / SOCIEDAD PROFESIONAL DE TRATAMIENTO DE E</t>
  </si>
  <si>
    <t>FE / 29722 / 76552660 / 924-765-SE22 / SOCIEDAD PROFESIONAL DE TRATAMIENTO DE E</t>
  </si>
  <si>
    <t>9613;SDC;FE;30497;76552660-4;$1.500.313;PERITAJES TRAUMATOLOGICOS COMPIN;03/05/2</t>
  </si>
  <si>
    <t>FE / 31395 / 76552660 / 924-765-SE22 / SOCIEDAD PROFESIONAL DE TRATAMIENTO DE E</t>
  </si>
  <si>
    <t>FE / 30269 / 76552660 / 924-765-SE22 / SOCIEDAD PROFESIONAL DE TRATAMIENTO DE E</t>
  </si>
  <si>
    <t>9613;SDC;FE;30805;76552660-4;$1.125.235;PERITAJES TRAUMATOLOGICOS;06/06/2023</t>
  </si>
  <si>
    <t>FE / 31117 / 76552660 / 924-765-SE22 / SOCIEDAD PROFESIONAL DE TRATAMIENTO DE E</t>
  </si>
  <si>
    <t>ON STREET S.A.</t>
  </si>
  <si>
    <t>924-788-SE22</t>
  </si>
  <si>
    <t>9613;MHH;FA;1224;76258990-7;$67.116.000;OFICINAS MOVILES, ETC.;09/01/2023</t>
  </si>
  <si>
    <t>FA / 1235 / 76258990 / 924-788-SE22 / ON STREET S.A.</t>
  </si>
  <si>
    <t>Universidad San Sebastián</t>
  </si>
  <si>
    <t>924-816-SE22</t>
  </si>
  <si>
    <t>9613;LPY;FA:706;71631900-8;$12.712.830;SERVICIO DE ANALISIS PCR;16-01-23</t>
  </si>
  <si>
    <t>924-836-SE22</t>
  </si>
  <si>
    <t>FA / 20289 / 96951870 / 924-836-SE22 / BIONET S.A.</t>
  </si>
  <si>
    <t>924-837-SE22</t>
  </si>
  <si>
    <t>9613;LPY;FA:20252;96952620-4;$31.080.420; SERVICIO EXAMENES PCR COVID-19;20-01-2</t>
  </si>
  <si>
    <t>924-87-SE23</t>
  </si>
  <si>
    <t>FA / 20727 / 96952620 / 924-87-SE23 / TAAG GENETICS S.A.</t>
  </si>
  <si>
    <t>924-8-SE23</t>
  </si>
  <si>
    <t>FA / 1237 / 76258990 / 924-8-SE23 / ON STREET S.A.</t>
  </si>
  <si>
    <t>924-9-SE23</t>
  </si>
  <si>
    <t>FA / 1238 / 76258990 / 924-9-SE23 / ON STREET S.A.</t>
  </si>
  <si>
    <t>926-2-SE23</t>
  </si>
  <si>
    <t>https://www.mercadopublico.cl/Procurement/Modules/Attachment/ViewAttachment.aspx?enc=nonRICtNeku60GgwdtIlSp7Z2QvgRkb7Wd0zKlmkOQNn5fiPiGh6rnBS0TxLLNhQt0hZ4yM6oWEp55OjKx7S5iB2xXCA6ofZ0t2ZPbpv7HERFxFnDC8aUmNptphQnKUMj90NM8iR6N1fuyLfVQ1KsFBGCFgX68coNHq9LFXYLfCWY8EpZ0QgKZ2H9srdI2S6uZog9RBzZiaO%2f27l2Zdq4K3X5dLmcH4Vkgyw7NJ3q%2fumtiNxhFbfoRUZHhBU1cPmEaNj4OEmG5wWrul%2fTHesK7Cy8IdH1LNEwqZ8cbWmtWCjM8GzbgDGHHT3CAu2bApf</t>
  </si>
  <si>
    <t>Estudio de Evaluación Externa al Sistema de Transporte Público Remunerado de Pasajeros de la Provincia de Santiago y de las comunas de San Bernardo y Puente Alto</t>
  </si>
  <si>
    <t>https://www.dtpm.cl/descargas/estudios/Informe%20Evaluacion%20Externa.pdf</t>
  </si>
  <si>
    <t>926-36-SE23
926-131-SE23
926-296-SE23
926-364-SE23</t>
  </si>
  <si>
    <t>https://www.mercadopublico.cl/Procurement/Modules/Attachment/ViewAttachment.aspx?enc=%2fL884zUpfeNE%2fl7LM1%2fn%2fVaVmY55%2b3HWllWz5%2bP9iWX5p%2fIG0MMa0SPEKgwAmHTUqNWj3k17H62Sl%2bN7cFWF%2fn4GLnynQVCbgVS0EIqx7dVyWrHr%2bWmtqkupDJM2p%2bzdYDQbw2DZ8NfM0f6YUhpPxuwKd0Z01az51i9YeaZydnqv6Nh9OUCXGkL7uiSRBnKkbWyuA0Ce9F%2fsdbHP06RD%2fIpqLA0k8u9yqIQnRC7Gz8%2fQWBZ3ASysfHWjbNHzaxBzcVtIhySUNIUle%2fIuH%2fpTjJjK3gRynNpX58ihywWg1dtaYDQ1Rc3Yn6sy0UHF8fFg</t>
  </si>
  <si>
    <t>Estudios y Asesorías para el conocimiento de las/os Usuarias/os del Sistema de Transporte Público y la Percepción de Impacto en la Ciudadanía de la Operación y Acciones Implementadas en el Sistema</t>
  </si>
  <si>
    <t>https://www.dtpm.cl/descargas/estudios/Informe%20de%20Resultados-%20Satisfaccion%20Empresas%20Operadoras%202022%20Presentacion%20Ejecutiva.pdf</t>
  </si>
  <si>
    <t>Agencia Nacional de Investigación y Desarrollo</t>
  </si>
  <si>
    <t>no informado</t>
  </si>
  <si>
    <t>Oficio N°91</t>
  </si>
  <si>
    <t>Convenio de colaboración y Apoyo al Fondo de estudios sobre el Pluralismo en el Sistema Informativo Nacional / Informe de cuentas de Enero 2023</t>
  </si>
  <si>
    <t>Res.0261</t>
  </si>
  <si>
    <t>RE Regulariza la contratación de Alejandro Correa Rivera</t>
  </si>
  <si>
    <t>634/2023</t>
  </si>
  <si>
    <t>24.03.021</t>
  </si>
  <si>
    <t>RE que regulariza contratación (RE 0261 de 27 de marzo de 2023)</t>
  </si>
  <si>
    <t>Alberto Fuentes Larenas</t>
  </si>
  <si>
    <t>4728-32-LE23</t>
  </si>
  <si>
    <t>Asesoría científica en materias pesqueras internacionales 2023-2024</t>
  </si>
  <si>
    <t>Se adjunta</t>
  </si>
  <si>
    <t xml:space="preserve">Asesorías en Acuicultura Ltda </t>
  </si>
  <si>
    <t>4728-25-LE25</t>
  </si>
  <si>
    <t>Apoyo logístico para la elaboración de planes de acción de conservación de aves, mamíferos, tortugas, tiburones, en pesquerías y ecosistemas, conservación de la fauna íctica, nativa y pesca recreativa, 2023</t>
  </si>
  <si>
    <t>Asesorías Mandujano y Asociados Ltda</t>
  </si>
  <si>
    <t>4728-24-LP23</t>
  </si>
  <si>
    <t>Asistencia para el funcionamiento de los comités de manejo de las pesquerías demersales y aguas profundas, 2023-2024</t>
  </si>
  <si>
    <t>4728-24-LE22</t>
  </si>
  <si>
    <t>Apoyo logístico y asesoría al plan de pesquería bentónicas de la bahía de Corral, Región de Los Ríos, año 2022</t>
  </si>
  <si>
    <t>Wetransfer, solicitar a CT Subpesca: Gabriel Jeréz y Juan Carlos Villarroel</t>
  </si>
  <si>
    <t>9613;RRJ;FA;15763;RUT;96951870-8;$21.152.250;TOMA MUESTRA ABRIL;27-09-2021</t>
  </si>
  <si>
    <t>CEPAS</t>
  </si>
  <si>
    <t>4728-22-LE22</t>
  </si>
  <si>
    <t>Apoyo logístico y asesoría al plan de manejo de los recursos bentónicos de la bahía de Ancud, Región de Los Lagos, año 2022</t>
  </si>
  <si>
    <t>CESSO</t>
  </si>
  <si>
    <t>4728-50-LP23</t>
  </si>
  <si>
    <t>Identificación de áreas de interés para realizar actividades de acuicultura en aguas estuarinas en la zona centro sur del país, La Araucanía, Los Ríos y Los Lagos</t>
  </si>
  <si>
    <t>4728-23-LE22</t>
  </si>
  <si>
    <t>Apoyo logístico y asesoría al plan de manejo de las pesquerías de algas pardas de las regiones de Atacama, Coquimbo y Bahía Chasco, año 2022</t>
  </si>
  <si>
    <t xml:space="preserve"> Wetransfer, solicitar a CT Subpesca: Andrés Venegas y Manuel Andrade</t>
  </si>
  <si>
    <t>COLEGAS</t>
  </si>
  <si>
    <t>76.845.537-6</t>
  </si>
  <si>
    <t>4728-28-LE23</t>
  </si>
  <si>
    <t>Asistencia para el funcionamiento de los comités de manejo de recursos bentónicos de la región de Magallanes y Antártica Chilena, 2023</t>
  </si>
  <si>
    <t>4728-25-LE22</t>
  </si>
  <si>
    <t>Apoyo logístico y asesoría al plan de manejo de algas pardas, de las regiones de Arica y Parinacota, Tarapacá y Antofagasta, 2022</t>
  </si>
  <si>
    <t>F1128-24</t>
  </si>
  <si>
    <t>AE001</t>
  </si>
  <si>
    <t>Subsecretaría de Hacienda</t>
  </si>
  <si>
    <t>AE001T0001864</t>
  </si>
  <si>
    <t>851556-1-SE23</t>
  </si>
  <si>
    <t>https://www.mercadopublico.cl/PurchaseOrder/Modules/PO/DetailsPurchaseOrder.aspx?qs=cHwSpgFJz1GgGDGGrjmX3w==</t>
  </si>
  <si>
    <t>Servicio Medición Satisfacción Servicios Públicos</t>
  </si>
  <si>
    <t>Secretaría de Modernización del Estado</t>
  </si>
  <si>
    <t>Reportes de resultados MESU 2023 por institución, disponibles en: https://satisfaccion.gob.cl/medicion- de-satisfaccion- usuaria/documentos/informes-de- presentacion-de- resultados/instituciones
- Base de datos de resultados MESU 2023, disponible en https://satisfaccion.gob.cl/medicion- de-satisfaccion- usuaria/documentos/bases-de-datos</t>
  </si>
  <si>
    <t>851556-3-SE23</t>
  </si>
  <si>
    <t>https://www.mercadopublico.cl/PurchaseOrder/Modules/PO/DetailsPurchaseOrder.aspx?qs=RCJ2Mxbohu8lsD8lBdGStA==</t>
  </si>
  <si>
    <t>Levantamiento preguntas proyecto estudio Omnibus</t>
  </si>
  <si>
    <t>RBB;C193;9620;CONVENIO;62;60910000-1;$1800000;RENDICION DE GASTO COLABORCION SSP</t>
  </si>
  <si>
    <t>ECOS</t>
  </si>
  <si>
    <t>4728-17-LE23</t>
  </si>
  <si>
    <t>Apoyo logístico para el funcionamiento de los comités de manejo de crustáceos bentónicos de la región de Los Lagos y jaiba y centolla de la región de Aysén, año 2023</t>
  </si>
  <si>
    <t>4728-31-LE23</t>
  </si>
  <si>
    <t>Asistencia para el funcionamiento de comisiones bentónicas en las regiones de Valparaíso del Libertador General Bernardo O'higgins y del Maule, 2023</t>
  </si>
  <si>
    <t>4728-20-LE22</t>
  </si>
  <si>
    <t>Apoyo logístico y asesoría al plan de manejo de la macha, región de Los Lagos, año 2022</t>
  </si>
  <si>
    <t>Wetransfer, solicitar a CT Subpesca: Gabriel Jeréz y Martina Delgado</t>
  </si>
  <si>
    <t>4728-19-LE23</t>
  </si>
  <si>
    <t>Asistencia para el funcionamiento de los comités de manejo de la pesquería de pulpo del sur en la región de Los Lagos, 2023</t>
  </si>
  <si>
    <t>FA / 227215 / 99501280-4 / AGUAS PATAGONIA DE AYSEN SA / AGUA/ ANALISIS DE LABO</t>
  </si>
  <si>
    <t>Fitch Ratings</t>
  </si>
  <si>
    <t>https://www.hacienda.cl/transparencia/adq/con/cbm/2023/re77.pdf</t>
  </si>
  <si>
    <t>Servicio de calificación crediticia del Estado de Chile</t>
  </si>
  <si>
    <t>Calificación crediticia del Estado de Chile</t>
  </si>
  <si>
    <t>Fundación Chinquihue</t>
  </si>
  <si>
    <t>4728-21-LE22</t>
  </si>
  <si>
    <t>Apoyo logístico y asesoría al plan de manejo  de juliana, región de Los Lagos, año 2022</t>
  </si>
  <si>
    <t>_</t>
  </si>
  <si>
    <t>4728-46-LE23</t>
  </si>
  <si>
    <t>Asistencia para el funcionamiento del comité de manejo de pesquerías bentónicas de las regiones de Los Lagos, Aysén y zona contigua, 2023</t>
  </si>
  <si>
    <t>GEOMAR</t>
  </si>
  <si>
    <t>4728-48-B223</t>
  </si>
  <si>
    <t>Asistencia para el funcionamiento de los comités de manejo de las pesquerías pelágicas nacionales, año 2023</t>
  </si>
  <si>
    <t xml:space="preserve">GEOZONE </t>
  </si>
  <si>
    <t>4728-49-LE23</t>
  </si>
  <si>
    <t>Regularización cartográfica y verificación en terreno de decretos de áreas de manejo y explotación de recursos bentónicos 2023</t>
  </si>
  <si>
    <t>Importaciones y servicios advanced computing technologies</t>
  </si>
  <si>
    <t>4728-42-LE22</t>
  </si>
  <si>
    <t>Bases de datos para la sistematización de las interacciones mamíferos marinos con centros de cultivo</t>
  </si>
  <si>
    <t>https://drive.google.com/drive/folders/1ZW6yc2L_jUr-O_tISYJFJiZBbF3RkRnE?usp=sharing</t>
  </si>
  <si>
    <t>INPESCA</t>
  </si>
  <si>
    <t>4728-19-LE22</t>
  </si>
  <si>
    <t>Apoyo logístico y asesoría al plan de manejo de Golfo de Arauco, Región del Biobío, año 2022</t>
  </si>
  <si>
    <t>INVERSIONES Y SERVICIOS VERONICA BOZA EIRL</t>
  </si>
  <si>
    <t>619-262-SE22</t>
  </si>
  <si>
    <t>https://www.mercadopublico.cl/PurchaseOrder/Modules/PO/DetailsPurchaseOrder.aspx?qs=Ffd5zApuBY6YYoR/ONoZKg==</t>
  </si>
  <si>
    <t>Servicio de Encuesta de Percepción de la Administración Tributaria Chilena</t>
  </si>
  <si>
    <t>Moody's Investor Service</t>
  </si>
  <si>
    <t>https://www.hacienda.cl/transparencia/adq/con/cbm/2022/de199. pdf</t>
  </si>
  <si>
    <t>F1138-25</t>
  </si>
  <si>
    <t>AO003</t>
  </si>
  <si>
    <t>Subsecretaría de Redes Asistenciales</t>
  </si>
  <si>
    <t>AO002T0008934</t>
  </si>
  <si>
    <t>DOM;C1864;9701;F;INVT005;US$50000.00;TC875,48;BANCO MUNDIAL;SERVICIOS DE ASES</t>
  </si>
  <si>
    <t>F1138-24</t>
  </si>
  <si>
    <t>AO002</t>
  </si>
  <si>
    <t>AO002T0008933</t>
  </si>
  <si>
    <t xml:space="preserve">FA / 237831 / 99501280-4 / AGUAS PATAGONIA DE AYSEN S.A. / </t>
  </si>
  <si>
    <t>EOM;C1965;9624;F;470364;81698900-0;$1100000;SERVICIO DE DOSIMETRIA</t>
  </si>
  <si>
    <t>4728-32-LE22</t>
  </si>
  <si>
    <t>Evaluación del impacto generado por la institucionalidad pública pesquera para el fomento de la pesca artesanal y acuicultura a pequeña escala</t>
  </si>
  <si>
    <t>Servicios Informáticos ACTIS Ltda</t>
  </si>
  <si>
    <t>4728-18-LP23</t>
  </si>
  <si>
    <t>Sistematización de la información generada por los estudios pertenecientes al programa de investigación de la Subsecretaría de Pesca y Acuicultura para la toma de decisiones</t>
  </si>
  <si>
    <t xml:space="preserve">FA / 237829 / 99501280-4 / AGUAS PATAGONIA DE AYSEN S.A. / </t>
  </si>
  <si>
    <t xml:space="preserve">FA / 237830 / 99501280-4 / AGUAS PATAGONIA DE AYSEN S.A. / </t>
  </si>
  <si>
    <t>EOM/C2931/9621/FE/12490/70791800-4/$62500000/HITOS 2 Y 3 COLABORACION PARA EL F</t>
  </si>
  <si>
    <t>Standard &amp; Poor´s</t>
  </si>
  <si>
    <t>https://www.hacienda.cl/transparencia/adq/con/cbm/2022/re361.pdf</t>
  </si>
  <si>
    <t xml:space="preserve">Surlatina consultores </t>
  </si>
  <si>
    <t>4728-33-LE22</t>
  </si>
  <si>
    <t>Evaluación de los procesos implementados por la institucionalidad pública pesquera para el fomento productivo de la pesca artesanal y acuicultura a pequeña escala</t>
  </si>
  <si>
    <t>TRABAJANDO COM CHILE S.A.</t>
  </si>
  <si>
    <t>77.009.730-4</t>
  </si>
  <si>
    <t>851556-4-SE23</t>
  </si>
  <si>
    <t>https://www.mercadopublico.cl/PurchaseOrder/Modules/PO/DetailsPurchaseOrder.aspx?qs=reyHm5 BtVGvieGSW3eU6nw==</t>
  </si>
  <si>
    <t>Estudio Comparativo entre las Remuneraciones del Sector Público y Sector Privado</t>
  </si>
  <si>
    <t xml:space="preserve">TUXPAN INGENIERíA SPA.  </t>
  </si>
  <si>
    <t>Servicio conexo para la migración del sistema de patentes de la subsecretaría de pesca y acuicultura.</t>
  </si>
  <si>
    <t>link: Estado de Avance 3</t>
  </si>
  <si>
    <t>EOM/C2931/9621/FE/12491/70791800-4/$62500000/HITOS 3 Y 4 DE 4 COLABORACION PARA</t>
  </si>
  <si>
    <t>EOM;C997;9621;F;3077673;60910000-1;$28276381;HITO 2 DE 4 FORT. VIGILANCIA GENOMI</t>
  </si>
  <si>
    <t>EOM;C205;9620;CONVENIO;62;60910000-1;$4321470;RENDICION DE GASTO COLABORZION SS</t>
  </si>
  <si>
    <t>4728-17-LP22</t>
  </si>
  <si>
    <t>Promover la comercialización y el consumo de productos de la pesca artesanal y acuicultura en la alianza del pacífico, a fin de contribuir a mitigar los efectos de la pandemia COVID-19</t>
  </si>
  <si>
    <t>Wetransfer, solicitar a CT Subpesca: Julio Jorquera</t>
  </si>
  <si>
    <t>4728-23-LE23</t>
  </si>
  <si>
    <t>Asesoría y apoyo  a la gestión del cambio climático y a la implementación del plan de adaptación en la pesca y acuicultura (PACCPA), 2023</t>
  </si>
  <si>
    <t>EOM/C1561/9623/FE/11969/60911000-7/$6000000/EXP.77954 CONSULTORIA PARA LA ELABO</t>
  </si>
  <si>
    <t>EOM/C1561/9623/FE/11180/60911000-7/$4000000/EXP.60945 CONSULTORIA PARA LA ELABO</t>
  </si>
  <si>
    <t>587-23-LE23</t>
  </si>
  <si>
    <t>587-295-SE23</t>
  </si>
  <si>
    <t>22.11.005</t>
  </si>
  <si>
    <t>RE que adjudica licitación</t>
  </si>
  <si>
    <t>Robertson Arquitectos y Asociados Limitada y Cristian Robertson de Ferrari</t>
  </si>
  <si>
    <t>587-46-LE22</t>
  </si>
  <si>
    <t>587-1054-SE22</t>
  </si>
  <si>
    <t>Estudio de casos sobre vivienda de interés social: tipologías innovadoras para acoger nuevos modos de vida</t>
  </si>
  <si>
    <t>22.11.003</t>
  </si>
  <si>
    <t>https://catalogo.minvu.cl/cgi-bin/koha/opac-detail.pl?biblionumber=25532</t>
  </si>
  <si>
    <t>Subtítulo</t>
  </si>
  <si>
    <t>Subsecretaría del Ministerio de Educación Pública</t>
  </si>
  <si>
    <t>Subsecretaría de Economía y Empresas de Menor Tamaño</t>
  </si>
  <si>
    <t>Subsecretaría de Ciencia, Tecnología, Conocimiento e Innovación</t>
  </si>
  <si>
    <t>Subsecretaría de Servicios Sociales</t>
  </si>
  <si>
    <t>Construcción de rúbricas de puntuación para el instrumento de evaluación de riesgo oscio-delictual ASSET</t>
  </si>
  <si>
    <t>http://www.mercadopublico.cl/PurchaseOrder/Modules/PO/DetailsPurchaseOrder.aspx?codigoOC=654478-48-SE23</t>
  </si>
  <si>
    <t>Fundación Tierra de Esperanza</t>
  </si>
  <si>
    <t>24.03.114</t>
  </si>
  <si>
    <t>Asistencia del proceso de evaluación técnica de las ofertas de textos escolares año 2024</t>
  </si>
  <si>
    <t>Encuesta Nacional de Desarrollo Digital Escolar e Innovación Educativa (ENDDEIE) 2023</t>
  </si>
  <si>
    <t>Encuesta lactancia materna (ENALMA)</t>
  </si>
  <si>
    <t>Evaluación de resultados de Centros Regionales de Investigación Científica y Tecnológica de ANID</t>
  </si>
  <si>
    <t>Diseño del Observatorio de Datos Económicos</t>
  </si>
  <si>
    <t>Estudios de diagnóstico y potencial que identifiquen las oportunidades específicas que la transición a la economía circular presenta para distintas regiones del país.</t>
  </si>
  <si>
    <t>Encuesta Longitudinal de Primera Infancia (ELPI Panel 2010)</t>
  </si>
  <si>
    <t>Subsecretaria de Redes Asistenciales</t>
  </si>
  <si>
    <t>Diagnóstico y sistematización de estrategias de atención territorial en salud primaria, realizada en dispositivos barriales que no se encuentran en el actual modelo de infraestructura que otorgan atenciones de salud en contextos territoriales (DIVAP)</t>
  </si>
  <si>
    <t>http://www.mercadopublico.cl/PurchaseOrder/Modules/PO/DetailsPurchaseOrder.aspx?codigoOC=4127-1097-SE23</t>
  </si>
  <si>
    <t>Estudio mixto de satisfacción usuaria del piloto de atención integral del duelo perinatal en hospitales</t>
  </si>
  <si>
    <t>http://www.mercadopublico.cl/PurchaseOrder/Modules/PO/DetailsPurchaseOrder.aspx?codigoOC=4127-1051-SE23</t>
  </si>
  <si>
    <t>Encuesta nacional de calidad de vida y salud (ENCAVI)</t>
  </si>
  <si>
    <t>http://www.mercadopublico.cl/PurchaseOrder/Modules/PO/DetailsPurchaseOrder.aspx?codigoOC=757-1955-SE22</t>
  </si>
  <si>
    <t>Estudio de de vigilancia 2023-2024 de residuos de plaguicidas en alimentos.</t>
  </si>
  <si>
    <t>http://www.mercadopublico.cl/PurchaseOrder/Modules/PO/DetailsPurchaseOrder.aspx?codigoOC=757-1810-SE23</t>
  </si>
  <si>
    <t>Estudio de necesidades efectivas de promoción de la salud en territorios y brechas efectivas de promoción no cubiertas por los planes trianuales de promoción de salud (DIPOL)</t>
  </si>
  <si>
    <t>http://www.mercadopublico.cl/PurchaseOrder/Modules/PO/DetailsPurchaseOrder.aspx?codigoOC=757-2036-SE23</t>
  </si>
  <si>
    <t>Estudio de vigilancia de etiquetado y nutrientes en alimentos</t>
  </si>
  <si>
    <t>http://www.mercadopublico.cl/PurchaseOrder/Modules/PO/DetailsPurchaseOrder.aspx?codigoOC=757-2164-SE23</t>
  </si>
  <si>
    <t>Subsecretaría del Ministerio de la Mujer y la Equidad de Género</t>
  </si>
  <si>
    <t>Ditecsur Ltda.</t>
  </si>
  <si>
    <t>Fases Investigación y asesoría en gestión de marketing</t>
  </si>
  <si>
    <t>Asesorías Educacionales Contextuales SpA</t>
  </si>
  <si>
    <t>Eurofins Testing Chile S.A.</t>
  </si>
  <si>
    <t>Magenta Consultores Limitada</t>
  </si>
  <si>
    <t>Consultores Asociados de Marketing CADEM S.A.</t>
  </si>
  <si>
    <t>Estudios de percepdión ciudadana TUINFLUYES.COM SPA</t>
  </si>
  <si>
    <t>Epistema SPA</t>
  </si>
  <si>
    <t>Trabajando Com Chile S.A.</t>
  </si>
  <si>
    <t>Inteligencia Colaborativa Ingenieros Consultores SPA</t>
  </si>
  <si>
    <t>Cliodinámica Asesorías Consultorías e Ingeniería SPA</t>
  </si>
  <si>
    <t>Consultoría y Asesoría Symbolon II Ltda</t>
  </si>
  <si>
    <t>Asesorías Dergica Sanhueza EIRL</t>
  </si>
  <si>
    <t>Estudios Sociales SPA</t>
  </si>
  <si>
    <t>Bering Asesores Ltda.</t>
  </si>
  <si>
    <t>Servicios de Ingeniería Deuman Limitada</t>
  </si>
  <si>
    <t>Ekhos SPA</t>
  </si>
  <si>
    <t>Guernica Consultores SPA:</t>
  </si>
  <si>
    <t>Universidad de Talca</t>
  </si>
  <si>
    <t>Bernardo Pilquinao Ñanculaf</t>
  </si>
  <si>
    <t>Instituto de Fomento Pesquero</t>
  </si>
  <si>
    <t>Consultora Ambiental Karla Pino E.I.R.L.</t>
  </si>
  <si>
    <t>Mercer Consulting (Chile) Ltda.</t>
  </si>
  <si>
    <t>Fundación Amparos</t>
  </si>
  <si>
    <t>Codigo</t>
  </si>
  <si>
    <t>Descripcion/Observaciones</t>
  </si>
  <si>
    <t>Duración estimada (meses)</t>
  </si>
  <si>
    <t>Materia</t>
  </si>
  <si>
    <t>Informe entregado</t>
  </si>
  <si>
    <t>Grupo</t>
  </si>
  <si>
    <t>disponibilidad Bases de datos</t>
  </si>
  <si>
    <t>http://www.mercadopublico.cl/PurchaseOrder/Modules/PO/DetailsPurchaseOrder.aspx?codigoOC=761-173-SE23</t>
  </si>
  <si>
    <t>OC POR TD SERVICIO DE CONSULTORIA E5639/2023</t>
  </si>
  <si>
    <t>Propuesta de distribución competencial internivel e intersectorial para la Política Nacional de Descentralización-SUBDERE</t>
  </si>
  <si>
    <t>OC POR TD SERVICIO DE CONSULTORIA E5639/2023  “PROPUESTA DE DISTRIBUCIÓN COMPETENCIAL INTERNIVEL E INTERSECTORIAL PARA LA POLÍTICA NACIONAL DE DESCENTRALIZACIÓN-SUBDERE” - DIVISION DE POLITICAS Y ESTUDIOS  RES. EX. 3254/2022   IMPUTACION: 05.05.01.22.1</t>
  </si>
  <si>
    <t>60.515.000-4</t>
  </si>
  <si>
    <t>Ministerio del Interior - Subsecretaría de Desarrollo Regional</t>
  </si>
  <si>
    <t>INGEDISA</t>
  </si>
  <si>
    <t>SERVICIOS DE INGENIERIA PRESTADOS POR PROFESIONALE</t>
  </si>
  <si>
    <t>RE3254 /2023 de 30/03/2023</t>
  </si>
  <si>
    <t>https://www.mercadopublico.cl/Portal/Modules/Site/AdvancedSearch/ViewAttachmentPurchaseOrder.aspx?qs=xqRJEFyuj5BrQWMZphDs6g==</t>
  </si>
  <si>
    <t>12 de marzo de 2024</t>
  </si>
  <si>
    <t>No (sólo un 20%)</t>
  </si>
  <si>
    <t>mercadopublico.cl/Portal/Modules/Site/AdvancedSearch/ViewAttachmentPurchaseOrder.aspx?qs=xqRJEFyuj5BrQWMZphDs6g==</t>
  </si>
  <si>
    <t>Descentralización y modernización del Estado</t>
  </si>
  <si>
    <t xml:space="preserve"> Asesorar a la Subsecretaría de Desarrollo Regional y Administrativo en la elaboración del diseño de la distribución competencial. tanto vertical (nacional, regional y local) como horizontal (sectorial), que se constituya en un insumo relevante para el desarrollo de la política nacional de descentralización, avanzando en el proceso de descentralización y modernización del Estado, que impulse un desarrollo nacional equitativo, sostenible, incluyente y eficiente.</t>
  </si>
  <si>
    <t>1) Producto 1. Informe que presente –documentadamente- criterios aplicados en el
establecimiento de distribuciones competenciales en los niveles local, regional y nacional, e
intersectoriales, en la experiencia comparada de a lo menos dos países latinoamericanos y
dos países europeos, con formas de estado unitario.
2) Producto 2. Redacción de un Informe que explicite y funde una propuesta de criterios a
aplicar al proponer una distribución competencial en los niveles local, regional y nacional e
intersectorial, que incluya un diseño de estructura (de modernización) del Estado.
3) Producto 3. Definición de las competencias por nivel gubernamental e intersectorial,
incluyendo la definición de aquellas que se deben considerar exclusivas, compartidas, etc.
4) Producto 4. Propuesta de redacción del Capítulo de la P.N.D. que aborde la señalada
distribución competencial, con indicación de las etapas o gradualidad de implementación del
nuevo modelo, en especial, de los plazos y competencias que deberán ser encomendadas a
cada nivel, en cada una de las etapas mencionadas. Asimismo, un resumen ejecutivo de tal
propuesta.
5) Producto 5
a. Enunciar un detalle de los cuerpos legales que, eventualmente y en consecuencia,
debiesen ser modificados, así como borrador de los Proyectos de Ley, Reglamento e
Instructivos Presidenciales funcionales a dicho fin, los que podrán ser utilizados por el
Ejecutivo, caso en el cual deberá proponer, adicionalmente, el respectivo Mensaje y una
presentación en ppt.
b. Elaborar Minutas explicativas del modelo aprobado, en definitiva, por el Ejecutivo.
c. Todo lo anterior, deberá ser presentado en formato que permita su publicación como
Estudio, entendiéndose que el Consultor transfiere a la SUBDERE la propiedad intelectual de
todos los contenidos elaborados por él en razón de la presente Consultoría.</t>
  </si>
  <si>
    <t>Se ejecutó sólo un 20% de lo estipulado en el contrato, por ende se paga solo el 20%. Se rescindió contrato por acuerdo de ambas partes, dado el desarrollo que ha tenido la políticase ha acordado que la consultoría ya no es del todo necesaria, por lo que se determinó término anticipado del contrato.</t>
  </si>
  <si>
    <t>1098710-383-SE23</t>
  </si>
  <si>
    <t>Estudio sobre la conducta informacional en torno a políticas sobre el cambio climático en gobiernos locales</t>
  </si>
  <si>
    <t>https://www.mercadopublico.cl/Procurement/Modules/RFB/DetailsAcquisition.aspx?qs=ZD17raBWd1zheJJubD9aEw==</t>
  </si>
  <si>
    <t>RE 335 del 23 de agosto de 2023</t>
  </si>
  <si>
    <t>mercadopublico.cl/Portal/Modules/Site/AdvancedSearch/ViewAttachmentPurchaseOrder.aspx?qs=8L6zWWD60xlY6GSCoyeHdQ==</t>
  </si>
  <si>
    <t>130 días corridos contando desde la total tramitación del acto administrativo que lo apruebe.</t>
  </si>
  <si>
    <t>RE que autoriza contrato</t>
  </si>
  <si>
    <t xml:space="preserve">Levantamiento de la conducta informacional en gobiernos locales (principalmente Gobiernos Regionales, y Municipalidades) relativos a decisiones vinculadas al cambio climático. </t>
  </si>
  <si>
    <t>A. Informe preliminar con primeros resultados (con introducción, metodología, y  resultados preliminares). 
B. Informe final con recomendaciones (con revisiones y actualizaciones de los puntos contemplados en informe preliminar, más conclusiones y recomendaciones). 
C. Archivo tabulado con la información levantada y su diccionario de datos. 
D. Un archivo de presentación tipo diapositivas de resumen, con las principales figuras para visualizar los hallazgos. 
E. (Solo si se utilizó) Los scripts documentados necesarios para replicar las estimaciones, modelos, o cálculos realizados. 
F. Una presentación final de los resultados a representantes del Ministerio de Ciencias, Tecnologías, Conocimientos e Innovación y Medio Ambiente.</t>
  </si>
  <si>
    <t>https://observa.minciencia.gob.cl/estudios/conducta-informacional-cambio-climatico</t>
  </si>
  <si>
    <t>756-318-SE23</t>
  </si>
  <si>
    <t>http://www.mercadopublico.cl/PurchaseOrder/Modules/PO/DetailsPurchaseOrder.aspx?codigoOC=756-318-SE23</t>
  </si>
  <si>
    <t>ADJUDICACIÓN DEL SERVICIO DE CONSULTORÍA PARA LA ELABORACIÓN DEL “DISEÑO DEL OBSERVATORIO DE DATOS ECONÓMICOS CUYO ID ES EL 756-6-LQ23</t>
  </si>
  <si>
    <t>ADJUDICACIÓN DEL SERVICIO DE CONSULTORÍA PARA LA ELABORACIÓN DEL “DISEÑO DEL OBSERVATORIO DE DATOS ECONÓMICOS CUYO ID ES EL 756-6-LQ23  SCO 842</t>
  </si>
  <si>
    <t>60.701.000-5</t>
  </si>
  <si>
    <t>Subsecretaría Economía y Empresas de Menor Tamaño</t>
  </si>
  <si>
    <t>76.018.273-7</t>
  </si>
  <si>
    <t>Magenta C</t>
  </si>
  <si>
    <t>756-6-LQ23</t>
  </si>
  <si>
    <t>DE 71 de 28 de julio de 2023</t>
  </si>
  <si>
    <t xml:space="preserve">https://www.mercadopublico.cl/Portal/Modules/Site/AdvancedSearch/ViewAttachmentPurchaseOrder.aspx?qs=2w/U4CGx5pG6hvzuxGXKwQ== </t>
  </si>
  <si>
    <t>iniciará en la fecha de su suscripción y terminará hasta la fecha de pago efectivo de la última cuota que se derive de éste</t>
  </si>
  <si>
    <t>24.03.618</t>
  </si>
  <si>
    <t xml:space="preserve">Transferencias Corrientes / A Otras Entidades Públicas </t>
  </si>
  <si>
    <t>Certificado de disponibilidad presupuestaria</t>
  </si>
  <si>
    <t>Economía y Trabajo</t>
  </si>
  <si>
    <t>El objetivo de esta contratación es contar con una propuesta de diseño de los componentes iniciales del proyecto “Observatorio de Datos Económicos (ODE)”, que será una plataforma que recopile, almacene, analice, interopere y use datos de empresas y cooperativas para mejorar el diseño de políticas públicas enfocadas en ellas y mejore la trazabilidad de los instrumentos de fomento y apoyo del Ministerio de Economía, Fomento y Turismo (en adelante e indistintamente “Minecon”), así como también personalice la experiencia de sus usuarios/beneficiarios con el Estado, de manera que entregue información actualizada, acorde con sus necesidades y características.</t>
  </si>
  <si>
    <t>Primer informe parcial 
Segundo informe parcial
Informe final</t>
  </si>
  <si>
    <t>https://programassociales.ministeriodesarrollosocial.gob.cl/programas/138688/2024/3</t>
  </si>
  <si>
    <t>630-560-SE23</t>
  </si>
  <si>
    <t>http://www.mercadopublico.cl/PurchaseOrder/Modules/PO/DetailsPurchaseOrder.aspx?codigoOC=630-560-SE23</t>
  </si>
  <si>
    <t>SPE 1626-7-IN23 - ASESORIA TECNICA MODELOS COMPARADOS, INSTITUCIONALIDAD LABORAL Y CONFLICTO COLECTIVO</t>
  </si>
  <si>
    <t>Asesoría experta técnica modelos comparados, institucionalidad laboral y conflicto colectivo.</t>
  </si>
  <si>
    <t xml:space="preserve">- Orden de Compra generada por invitación a Servicio Especializado: 1626-7-IN23  - Según REX 1377 que aprueba trato directo y REX 1491 que aprueba contrato.  - N° Solicitud interna: 3053  - Contacto: Francisco Neira; fneira@mintrab.gob.cl; 227530594  </t>
  </si>
  <si>
    <t>70.885.500-6</t>
  </si>
  <si>
    <t>UNIVERSIDAD DE TALCA</t>
  </si>
  <si>
    <t>Talca</t>
  </si>
  <si>
    <t xml:space="preserve">Región del Maule </t>
  </si>
  <si>
    <t>Servicios profesionales, administrativos y consultorías de gestión empresarial / Servicios legales / Derecho civil y del trabajo</t>
  </si>
  <si>
    <t>Especialistas legales en derechos laborales</t>
  </si>
  <si>
    <t>Servicios legales</t>
  </si>
  <si>
    <t>Derecho civil y del trabajo</t>
  </si>
  <si>
    <t>Según REX 1377 que aprueba trato directo y REX 1491 que aprueba contrato</t>
  </si>
  <si>
    <t>Según oferta bajo ID 1626-7-IN23</t>
  </si>
  <si>
    <t>Re 1491 del 15 de diciembre de 2024</t>
  </si>
  <si>
    <t>mercadopublico.cl/Portal/Modules/Site/AdvancedSearch/ViewAttachmentPurchaseOrder.aspx?qs=tr6fKDLEDuHJE88I0EFGvA==</t>
  </si>
  <si>
    <t>Hasta el 15/12/2023</t>
  </si>
  <si>
    <t>Servicios Técnicos y profesionales /Otros</t>
  </si>
  <si>
    <t xml:space="preserve">Analizar críticamente modelos comparados de negociación colectiva, considerando las particularidades de cada contexto y sus desarrollos históricos. </t>
  </si>
  <si>
    <t>Pre informe e Informe Final</t>
  </si>
  <si>
    <t>Informe_modelos_comparados_negociacion_colectiva_institucionalidad_laboral_conflicto_colectivo.pdf (subtrab.gob.cl)</t>
  </si>
  <si>
    <t>En la RE se indica que se realiza TD por especiales facultades del proveedor, pero en la planilla no se indica esto.</t>
  </si>
  <si>
    <t>RE 277 del 22 de septiembre de 2023</t>
  </si>
  <si>
    <t>Pensiones y Protección Social</t>
  </si>
  <si>
    <t>Estudio de calidad de servicio de la Dirección del Trabajo, conforme lo dispuesto por la Ley N° 21.327.</t>
  </si>
  <si>
    <t>RE que aprueba modificación de contrato</t>
  </si>
  <si>
    <t>entregada en SAI</t>
  </si>
  <si>
    <t>619-289-SE23</t>
  </si>
  <si>
    <t>http://www.mercadopublico.cl/PurchaseOrder/Modules/PO/DetailsPurchaseOrder.aspx?codigoOC=619-289-SE23</t>
  </si>
  <si>
    <t>Estudio de Compensaciones del Sector Bancario</t>
  </si>
  <si>
    <t>Estudio de Compensaciones del Sector Bancario, según Resolución Exenta 274/2023</t>
  </si>
  <si>
    <t>60.801.000-9</t>
  </si>
  <si>
    <t>SUBSECRETARIA DEL MINISTERIO DE HACIENDA</t>
  </si>
  <si>
    <t>Subsecretaría del Ministerio de Hacienda</t>
  </si>
  <si>
    <t>78.723.930-7</t>
  </si>
  <si>
    <t>MERCER CONSULTING (CHILE) LTDA</t>
  </si>
  <si>
    <t>Estudios de estructura social o servicios relacion</t>
  </si>
  <si>
    <t>RE 274 del 11 de julio de 2023</t>
  </si>
  <si>
    <t>mercadopublico.cl/Portal/Modules/Site/AdvancedSearch/ViewAttachmentPurchaseOrder.aspx?qs=iMgS+928kCMxNQFzd4CZ5w==</t>
  </si>
  <si>
    <t>RE que autoriza Trato Directo</t>
  </si>
  <si>
    <t>información no encontrada</t>
  </si>
  <si>
    <t>No entrega Informe, pero entrega banner para descarga de las Resoluciones</t>
  </si>
  <si>
    <t>http://www.mercadopublico.cl/PurchaseOrder/Modules/PO/DetailsPurchaseOrder.aspx?codigoOC=851556-4-SE23</t>
  </si>
  <si>
    <t>Estudio Comparativo Remun. S. Público y Privado</t>
  </si>
  <si>
    <t>Estudio comparativo entre las remuneraciones del sector público y sector privado</t>
  </si>
  <si>
    <t>Gobierno</t>
  </si>
  <si>
    <t>Trabajando.com Chile S.A</t>
  </si>
  <si>
    <t xml:space="preserve">ASESORES Y CONSULTORES EN INFORMATICA (SOFTWARE)| </t>
  </si>
  <si>
    <t>851556-2-LE23</t>
  </si>
  <si>
    <t>https://www.mercadopublico.cl/Procurement/Modules/RFB/DetailsAcquisition.aspx?qs=YD5FAEXIISO0tl64/IzXIg==#contenidoentero</t>
  </si>
  <si>
    <t>RE 363/2023 del 5 de septiembre de 2023</t>
  </si>
  <si>
    <t>230905_Rex._363_Aprueba_TD_Estudio_Brechas_Remuneraciones.pdf</t>
  </si>
  <si>
    <t>80 (ochenta) días corridos contados desde la fecha de entrada en vigencia del contrato.</t>
  </si>
  <si>
    <t>Estimar las brechas de las remuneraciones existentes entre funciones afines o equivalentes de las instituciones del sector público, respecto a las remuneraciones del sector privado.</t>
  </si>
  <si>
    <t>Informe con los resultados del estudio.
Documentación complementaria del informe de resultados (bases de datos, material gráfico, 
presentaciones de resultados).</t>
  </si>
  <si>
    <t>https://www.latercera.com/pulso-pm/noticia/hacienda-encarga-estudio-para-comparar-sueldos-entre-el-sector-publico-y-privado/HIH75MNJBZCTFJHMPF7OGHHFOQ/</t>
  </si>
  <si>
    <t>Educación</t>
  </si>
  <si>
    <t>592-22-SE23</t>
  </si>
  <si>
    <t>http://www.mercadopublico.cl/PurchaseOrder/Modules/PO/DetailsPurchaseOrder.aspx?codigoOC=592-22-SE23</t>
  </si>
  <si>
    <t>ORDEN DE COMPRA DESDE 592-80-LQ22</t>
  </si>
  <si>
    <t>Servicio de planificación aplicación y análisis de la encuesta nacional de desarrollo digital escolar e innovación educativa 2023 DESDE 592-80-LQ22</t>
  </si>
  <si>
    <t>60.901.000-2</t>
  </si>
  <si>
    <t>Ministerio de Educación - Unidad Licitaciones</t>
  </si>
  <si>
    <t>EDICION PRINCIPALMENTE DE LIBROS| AGENCIAS DE NOTICIAS</t>
  </si>
  <si>
    <t>UNIVERSIDAD DE LA FRONTERA-PROYECTOS</t>
  </si>
  <si>
    <t>PROYECTOS</t>
  </si>
  <si>
    <t>Temuco</t>
  </si>
  <si>
    <t xml:space="preserve">Región de la Araucanía </t>
  </si>
  <si>
    <t>592-80-LQ22</t>
  </si>
  <si>
    <t>servicio de planificación, aplicación y análisis de la encuesta nacional de desarrollo digital escolar e innovación digital educativa</t>
  </si>
  <si>
    <t>valor exento</t>
  </si>
  <si>
    <t>https://www.mercadopublico.cl/Procurement/Modules/RFB/DetailsAcquisition.aspx?qs=GsuI0OW5IWfFz+Y2a3LXPw==</t>
  </si>
  <si>
    <t>DE 406 de 16/05/2023</t>
  </si>
  <si>
    <t>https://www.mercadopublico.cl/Portal/Modules/Site/AdvancedSearch/ViewAttachmentPurchaseOrder.aspx?qs=dfN+dn7K6C4NF8Bdi+f6NQ==</t>
  </si>
  <si>
    <t>10 meses desde la tramitación total del acto administrativo</t>
  </si>
  <si>
    <t>24.03.383</t>
  </si>
  <si>
    <t xml:space="preserve">RE que aprueba contrato </t>
  </si>
  <si>
    <t>Aplicación de una Encuesta Nacional de Desarrollo Digital e Innovación Educativa  (ENDDEIE) que permita determinar a través de una muestra representativa a nivel nacional de establecimientos educacionales y en la medicion y análisis de las diferentes dimensiones de dos índices generados: el ïndice de Desarrollo Digital Escolar (IDDE) y del Índice de Innovación Educativa (IIE).</t>
  </si>
  <si>
    <t>https://www.innovacion.mineduc.cl/contacto/preguntas-frecuentes-enddeie</t>
  </si>
  <si>
    <t>592-53-SE23</t>
  </si>
  <si>
    <t>http://www.mercadopublico.cl/PurchaseOrder/Modules/PO/DetailsPurchaseOrder.aspx?codigoOC=592-53-SE23</t>
  </si>
  <si>
    <t>ORDEN DE COMPRA DESDE 592-6-LQ23</t>
  </si>
  <si>
    <t xml:space="preserve">EVALUACIÓN TÉCNICA DE TEXTOS ESCOLARES AÑO 2024 DESDE 592-6-LQ23  SOL.COMPRA N°8-1  REX N°1678 APRUEBA BASES  REX N°3329 ADJUDICA  DEX N°673 APRUEBA CONTRATO  CONTACTO MARÍA FERNANDA HERRERA, FONO 224067321    </t>
  </si>
  <si>
    <t>76.500.013-0</t>
  </si>
  <si>
    <t>Contextuales SpA</t>
  </si>
  <si>
    <t>Asesorías y consultorías en educación</t>
  </si>
  <si>
    <t>592-6-LQ23</t>
  </si>
  <si>
    <t>evaluación de textos escolares 2024</t>
  </si>
  <si>
    <t>Afecto a IVA</t>
  </si>
  <si>
    <t>https://www.mercadopublico.cl/Procurement/Modules/RFB/DetailsAcquisition.aspx?qs=4g+NRCw0NmkJnsvkSmtH2A==</t>
  </si>
  <si>
    <t>RE 3329 del 02.06.23</t>
  </si>
  <si>
    <t>mercadopublico.cl/Portal/Modules/Site/AdvancedSearch/ViewAttachmentPurchaseOrder.aspx?qs=jLTY6a6MMNXTSJwGguo08A==</t>
  </si>
  <si>
    <t>160 días corrdios desde la fecha de tramitación del acto administrativo que aprueba el contrato.</t>
  </si>
  <si>
    <t xml:space="preserve">Solicitud de Compra </t>
  </si>
  <si>
    <t>Evaluación técnico-pedagógica y de diseño de textos escolares.</t>
  </si>
  <si>
    <t>Informe de Reclutamiento y selección
Informe de Capacitación
Informes por muestra editorial evaluada e informe final del procesode evaluación de muestras de textos escolares 2024</t>
  </si>
  <si>
    <t>623-99-SE23</t>
  </si>
  <si>
    <t>http://www.mercadopublico.cl/PurchaseOrder/Modules/PO/DetailsPurchaseOrder.aspx?codigoOC=623-99-SE23</t>
  </si>
  <si>
    <t>GSU- Contratación de consultoría</t>
  </si>
  <si>
    <t xml:space="preserve">Seguimiento legislativo, de contenidos y tracking nacional sobre tendencias y percepciones ciudadanas </t>
  </si>
  <si>
    <t xml:space="preserve">GSU- Contratación de consultoría de enero a diciembre del 2023.   R.E. N° 8 del 03-01-2023 - ítem 05.10.01.22.11.999    Enviar factura en PDF al correo facturas@interior.gob.cl y remitir el archivo XML al mail dipresrecepcion@custodium.com.  “Es imprescindible que la orden de compra sea aceptada en el portal por parte del proveedor, requisito fundamental para proceder con el pago respectivo de los productos o servicios contratados”.  </t>
  </si>
  <si>
    <t>60.501.000-8</t>
  </si>
  <si>
    <t>Ministerio del Interior</t>
  </si>
  <si>
    <t>Subsecretaría del Interior</t>
  </si>
  <si>
    <t>77.075.801-7</t>
  </si>
  <si>
    <t>TUINFLUYES</t>
  </si>
  <si>
    <t>ESTUDIOS DE MERCADO Y ENCUESTAS DE OPINION PUBLICA</t>
  </si>
  <si>
    <t>Contratación de consultoría a contar de enero a diciembre del 2023.</t>
  </si>
  <si>
    <t>RE 8 del 3 de enero de 2023</t>
  </si>
  <si>
    <t>https://www.mercadopublico.cl/Portal/Modules/Site/AdvancedSearch/ViewAttachmentPurchaseOrder.aspx?qs=ILCY0aD/cmypdrNa7cFhtw==</t>
  </si>
  <si>
    <t>12 meses a contar de enero de 2023</t>
  </si>
  <si>
    <t>22.11.999</t>
  </si>
  <si>
    <t>Informes mensuales sobre:
a) agenda legislativa en materias de seguridad pública y ciudadana 
b) debate político sobre seguridad ciudadana y propuestas de políticas 
c) análisis del posicionamiento del tema de seguridad ciudadana ante la opinión pública</t>
  </si>
  <si>
    <t>623-324-SE23</t>
  </si>
  <si>
    <t>http://www.mercadopublico.cl/PurchaseOrder/Modules/PO/DetailsPurchaseOrder.aspx?codigoOC=623-324-SE23</t>
  </si>
  <si>
    <t>GSU - CONTRATACIÓN DE CONSULTORÍA</t>
  </si>
  <si>
    <t>Diseño estratégico político-comunicacional de la Subsecretaría del Interior</t>
  </si>
  <si>
    <t>GSU - CONTRATACIÓN DE CONSULTORÍA    RE N°646 DEL 1 DE MARZO DE 2023.    ÍTEM PRESUPUESTARIO 05.10.01.22.11.999 "OTROS SERVICIOS TÉCNICOS Y PROFESIONALES"    Enviar factura en PDF al correo facturas@interior.gob.cl y remitir el archivo XML al mail d</t>
  </si>
  <si>
    <t>96.932.510-1</t>
  </si>
  <si>
    <t>INVESTIGACIÓN DE MERCADO</t>
  </si>
  <si>
    <t>Cuotas mensuales las cuales serán pagadas contra entrega de cada informe.</t>
  </si>
  <si>
    <t>RE 646 del 1 de marzo de 2023</t>
  </si>
  <si>
    <t>mercadopublico.cl/Portal/Modules/Site/AdvancedSearch/ViewAttachmentPurchaseOrder.aspx?qs=2mhIZHCK+cKgLZ4AXfnzlQ==</t>
  </si>
  <si>
    <t>de marzo al 31 de diciembre de 2023</t>
  </si>
  <si>
    <t xml:space="preserve">Diagnostico del enfoque comunicativo y la narrativa político-comunicacional; Análisis de coyuntura y seguimiento de ejes estratégicos ; Comunicación estratégica y la narrativa comunicacional </t>
  </si>
  <si>
    <t>Minutas semanales
Informes mensuales
Informe Diagnóstico y estrategia 2023</t>
  </si>
  <si>
    <t>Subsecretaría de la Niñez</t>
  </si>
  <si>
    <t>DE 30 del 30 de diciembre de 2022</t>
  </si>
  <si>
    <t>mercadopublico.cl/Portal/Modules/Site/AdvancedSearch/ViewAttachmentPurchaseOrder.aspx?qs=nTxrfuGsp9u0y4+HL+Xz5A==</t>
  </si>
  <si>
    <t>14 meses desde la fecha de firma del contrato</t>
  </si>
  <si>
    <t>Diciembre de 2024</t>
  </si>
  <si>
    <t>22.11.001 del año 2022</t>
  </si>
  <si>
    <t>Analizar la oferta de servicios y prestaciones dirigidas a garantizar derechos de la niñez y adolescencia en el país.</t>
  </si>
  <si>
    <t>Informes 1 y 2</t>
  </si>
  <si>
    <t>https://justiciaysociedad.uc.cl/project/analisis-de-oferta-de-servicios-y-prestaciones-dirigidas-a-garantizar-derechos-de-la-ninez-y-adolescencia-en-el-pais/</t>
  </si>
  <si>
    <t>608897-233-SE22</t>
  </si>
  <si>
    <t>http://www.mercadopublico.cl/PurchaseOrder/Modules/PO/DetailsPurchaseOrder.aspx?codigoOC=608897-233-SE22</t>
  </si>
  <si>
    <t>ORDEN DE COMPRA DESDE 608897-52-LE22</t>
  </si>
  <si>
    <t xml:space="preserve">DIAGNÓSTICO Y POTENCIAL ECONOMIA CIRCULAR DESDE 608897-52-LE22  Orden de Compra deberá estar en estado "ACEPTADA" para su pago. En la glosa de la factura se deberá indicar el número de la OC respectiva.  HR 320/2021  Contraparte Técnica: Carmen Zuloaga  </t>
  </si>
  <si>
    <t>61.979.930-5</t>
  </si>
  <si>
    <t>Gobierno Central</t>
  </si>
  <si>
    <t>608897-52-LE22</t>
  </si>
  <si>
    <t>Servicios medioambientales / Gestión medioambiental / Servicios de asesoría medioambiental</t>
  </si>
  <si>
    <t>Servicios de asesoría de economía medioambiental</t>
  </si>
  <si>
    <t>Servicios de asesoría medioambiental</t>
  </si>
  <si>
    <t>ESTUDIOS DE DIAGNÓSTICO Y POTENCIAL QUE IDENTIFIQUEN LAS OPORTUNIDADES ESPECÍFICAS QUE LA TRANSICIÓN A LA ECONOMÍA CIRCULAR PRESENTA PARA DISTINTAS REGIONES DEL PAÍS</t>
  </si>
  <si>
    <t>https://www.mercadopublico.cl/Procurement/Modules/RFB/DetailsAcquisition.aspx?qs=fXtQoIaZ+ro0owXB5xVjAQ==</t>
  </si>
  <si>
    <t>RE 1021 del 25 de agosto de 2022</t>
  </si>
  <si>
    <t>https://www.mercadopublico.cl/Portal/Modules/Site/AdvancedSearch/ViewAttachmentPurchaseOrder.aspx?qs=q4eGoruTHrz7wIh/6mBPtQ==</t>
  </si>
  <si>
    <t>7 meses desde la total aprobación del contrato</t>
  </si>
  <si>
    <t>Elaborar estudios de diagnóstico y potencial que identifiquen las oportunidades que la transición a la economía circular presenta para las distintas regiones del país, que permita contar con información estratégica para la elaboración de instrumentos de planificación territorial o líneas de acción regional.</t>
  </si>
  <si>
    <t>Informe de avance 1
Informe de avance 2
Informe final</t>
  </si>
  <si>
    <t>Hay una página, pero no se puede descargar el informe https://economiacircular.mma.gob.cl/hoja-de-ruta/</t>
  </si>
  <si>
    <t>https://economiacircular.mma.gob.cl/hoja-de-ruta/</t>
  </si>
  <si>
    <t>http://www.mercadopublico.cl/PurchaseOrder/Modules/PO/DetailsPurchaseOrder.aspx?codigoOC=587-362-SE23</t>
  </si>
  <si>
    <t>SELICO 197 ESTUDIO D.S. 49</t>
  </si>
  <si>
    <t>Estudio exploratorio para conocer la experiencia de mujeres beneficiarias del subsidio D.S. N°49 que habitan en tres conjuntos habitacionales en tres comunas de la Región Metropolitana.</t>
  </si>
  <si>
    <t>SELICO 197 ESTUDIO D.S 49 DESDE 587-27-LE23 PARA UNION TEMPORAL DE PROVEEDORES INTEGRADA POR VALENTINA SAAVEDRA MELENDEZ, R.U.N. N° 17.469.671-3 y CONSULTORA AMBIENTAL KARLA PINO E.I.R.L., R.U.T. N° 77.207.629-0.  Contraparte Técnica: Romina Nespolo</t>
  </si>
  <si>
    <t>61.801.000-7</t>
  </si>
  <si>
    <t>Ministerio de Vivienda y Urbanismo(766)</t>
  </si>
  <si>
    <t>Subsecretaría del Ministerio de Vivienda y Urbanismo</t>
  </si>
  <si>
    <t>Obras Públicas</t>
  </si>
  <si>
    <t>77.207.629-0</t>
  </si>
  <si>
    <t>Karla Pino Consultora E.I.R.L.</t>
  </si>
  <si>
    <t xml:space="preserve">EMPRESAS DE SERVICIOS DE INGENIERIA Y ACTIVIDADES </t>
  </si>
  <si>
    <t>Organizaciones y consultorías políticas, demográficas, económicas, sociales y de administración pública / Desarrollo social, demográfico y comunitario / Desarrollo urbano</t>
  </si>
  <si>
    <t>Servicios de administración o gestión de proyectos o programas urbanos</t>
  </si>
  <si>
    <t>Desarrollo urbano</t>
  </si>
  <si>
    <t>Estudio exploratorio para conocer la experiencia de mujeres beneficiarias del subsidio D.S. N° 49 que habitan en conjuntos habitacionales en tres comunas de la Región Metropolitana</t>
  </si>
  <si>
    <t>Otro, Ver Instrucciones</t>
  </si>
  <si>
    <t>Oferta valida por los plazos especificados en las bases de la licitación e incluye impuestos asociados</t>
  </si>
  <si>
    <t>https://www.mercadopublico.cl/Procurement/Modules/RFB/DetailsAcquisition.aspx?qs=MjCrPr5V53k6vRLn+xGSfQ==</t>
  </si>
  <si>
    <t>RE 1348 del 10 de agosto 2023</t>
  </si>
  <si>
    <t>mercadopublico.cl/Portal/Modules/Site/AdvancedSearch/ViewAttachmentPurchaseOrder.aspx?qs=pYFNdGylbHrD3blrpwjrew==</t>
  </si>
  <si>
    <t>142 días corridos desde la total tramitación del contrato.</t>
  </si>
  <si>
    <t>Conocer si han disminuido, o no, las inequidades, brechas y barreras de género en la vida de las mujeres beneficiarias al subsidio DS 49 que habitan en conjuntos habitacionales en tres comunas de la Región Metropolitana, entregados entre el 2017 y 2019.</t>
  </si>
  <si>
    <t>Informe 1.
Informe 2.
Informe final y presentación</t>
  </si>
  <si>
    <t>https://centrodeestudios.minvu.gob.cl/centro-de-estudios-presenta-analisis-sobre-experiencia-de-beneficiarias-del-subsidio-ds-49/</t>
  </si>
  <si>
    <t>https://www.verticechile.org/proyectos/estudio-experiencia-de-mujeres-con-subsidio-ds49</t>
  </si>
  <si>
    <t>Caracterización del turismo antártico</t>
  </si>
  <si>
    <t>22.08.999</t>
  </si>
  <si>
    <t>Servicios Generales / Otros</t>
  </si>
  <si>
    <t>Análisis y evaluación de la estrategia de otorgamiento de contratos especiales de operación de litio.</t>
  </si>
  <si>
    <t>Subsecretaría del Ministerio de Minería</t>
  </si>
  <si>
    <t>RE3256 de 23 octubre de 2023</t>
  </si>
  <si>
    <t>mercadopublico.cl/Portal/Modules/Site/AdvancedSearch/ViewAttachmentPurchaseOrder.aspx?qs=uxRyH/EBi1Km4bVNqqP1zw==</t>
  </si>
  <si>
    <t>31 de marzo de 2024</t>
  </si>
  <si>
    <t>https://www.mercadopublico.cl/Portal/Modules/Site/AdvancedSearch/ViewAttachmentPurchaseOrder.aspx?qs=uxRyH/EBi1Km4bVNqqP1zw==</t>
  </si>
  <si>
    <t xml:space="preserve">Solicitud de adquisición de bienes y contratación de servicios </t>
  </si>
  <si>
    <t>Asesoría y análisis de la estrategia de otorgamiento de contratos especiales de operación de litio (CEOL) desde la perspectiva del derecho de la libre competencia en el contexto de la Estrategia Nacional de Litio, de modo de detectar eventuales riesgos y proponer mecanismos para mitigarlos.</t>
  </si>
  <si>
    <t>I. Comentarios y propuestas de modificación de borrador de requerimiento de información para consulta al mercado que le entregará el Ministerio de Mineria.
II. Informe de análisis de riesgos y propuestas para su mitigación.
III. Informe complementario que reuna las respuestas a las preguntas formuladas por el Ministerio.
IV. Comentarios y propuestas de modificación de borradores de bases de licitación y contrato especial de operación de litio que le entregará el Ministerio de Minería.</t>
  </si>
  <si>
    <t>Percepción de la ciudadanía respecto del sistema de pensiones chileno.</t>
  </si>
  <si>
    <t>http://www.mercadopublico.cl/PurchaseOrder/Modules/PO/DetailsPurchaseOrder.aspx?codigoOC=761-445-SE23</t>
  </si>
  <si>
    <t>OC DESDE 761-20-LQ23 CONSULTORIA PLANES REGIONALES</t>
  </si>
  <si>
    <t>Consultoría apoyo al levantamiento e implementación de planes regionales en materia de cuidados</t>
  </si>
  <si>
    <t>ORDEN DE COMPRA DESDE 761-20-LQ23 CONSULTORIA E6666/2023  RESOLUCION DE CONTRATO 6718 30 JUNIO 2023  RESPONSABLE DE CONTRATO FRANCISCA DIAZ TEL 22 6363600  PAGOS 4 30%,20%,20%,30%  CDP 343  IMP 0505012211001  ENVIAR FACTURA A DIPRESRECEPCION@CUSTODIUM.COM</t>
  </si>
  <si>
    <t>761-20-LQ23</t>
  </si>
  <si>
    <t xml:space="preserve">https://www.mercadopublico.cl/Procurement/Modules/RFB/DetailsAcquisition.aspx?qs=M5ZoLaLN+BGQZMdsFUWwng== </t>
  </si>
  <si>
    <t>RE 6718/2023 de 30/06/2023</t>
  </si>
  <si>
    <t>https://www.mercadopublico.cl/Portal/Modules/Site/AdvancedSearch/ViewAttachmentPurchaseOrder.aspx?qs=kN6Yd7Mt9cM8NfQf+Lk4/A==</t>
  </si>
  <si>
    <t>240 días corridos contados desde la fecha de total tramitación del acto administrativo que apruebe el respectivo contrato</t>
  </si>
  <si>
    <t>Apoyar a la Subsecretaria de Desarrollo Regional (SUBDERE) en su contribución al fortalecimiento de las capacidades de los gobiernos regionales de Arica y Parinacota, Antofagasta, Atacama, Metropolitana, Biobío, los Lagos y los Ríos, para sentar las bases de un Plan Regional de Cuidado. En este sentido, se espera precisar las características que debe tener un pilar de cuidados enmarcado en el sistema de protección social que apoye a las y los ciudadanas/os en situación de dependencia, sus cuidadoras y cuidadores, sus hogares y su red de apoyo privada y pública</t>
  </si>
  <si>
    <t>a. Plan Regional de Cuidados para cada región piloto.
b. Red Cuidar en cada región piloto.
c. Definición de la oferta de servicios de atención a la dependencia por grupos.
d. Propuesta de costeo y financiamiento
Estos productos deberán presentarse en 4 informes, previa revisión de cada Gobierno Regional, con los contenidos que se indican la siguiente cláusula</t>
  </si>
  <si>
    <t>4127-1097-SE23</t>
  </si>
  <si>
    <t>[DIVAP] Diagnóstico y sistematización estrategias. DESDE 4127-100-LE23</t>
  </si>
  <si>
    <t>Para recepción en nuestra plataforma electrónica, debe necesariamente indicar la referencia el ID de OC idéntico a como aparece en  mercado público. Para gestionar tramite de pago se deberá aceptar la orden de compra. Para transferencia indicar banco y c</t>
  </si>
  <si>
    <t>61.975.700-9</t>
  </si>
  <si>
    <t>Salud</t>
  </si>
  <si>
    <t>76.701.577-1</t>
  </si>
  <si>
    <t>Symbolon SP</t>
  </si>
  <si>
    <t>4127-100-LE23</t>
  </si>
  <si>
    <t>[DIVAP] Diagnóstico y sistematización de estrategias de atención territorial en salud primaria, realizada en dispositivos barriales que no se encuentran en el actual modelo de infraestructura que otorgan atenciones de salud en contextos territoriales</t>
  </si>
  <si>
    <t>Factura exenta de IVA</t>
  </si>
  <si>
    <t xml:space="preserve">https://www.mercadopublico.cl/Procurement/Modules/RFB/DetailsAcquisition.aspx?qs=ue4ASsWDoelt5O3ws1L1QA== </t>
  </si>
  <si>
    <t>RE 25349 de 12 diciembre 2023</t>
  </si>
  <si>
    <t>https://www.mercadopublico.cl/Portal/Modules/Site/AdvancedSearch/ViewAttachmentPurchaseOrder.aspx?qs=Dep1EERos6YbZGHRZ8p5QQ==</t>
  </si>
  <si>
    <t>240 días desde entrada en vigencia del contrato</t>
  </si>
  <si>
    <t>OC con fecha 13/12/2023</t>
  </si>
  <si>
    <t>En ejecución</t>
  </si>
  <si>
    <t>Diagnóstico y sistematización de estrategias de atención territorial en salud primaria, realizada en
dispositivos barriales que no se encuentran en el actual modelo de infraestructura que otorgan
atenciones de salud en contextos territoriales</t>
  </si>
  <si>
    <t>1. Informe Plan de trabajo y propuesta metodológica.
2. Primer Informe de avance del estudio.
3. Segundo informe de avance del estudio.
4. Informe final.
5. Taller de presentación de resultados.</t>
  </si>
  <si>
    <t>http://www.mercadopublico.cl/PurchaseOrder/Modules/PO/DetailsPurchaseOrder.aspx?codigoOC=876-418-SE23</t>
  </si>
  <si>
    <t>SC 2028 Estudio Estrategico tipo encuesta longitudinal</t>
  </si>
  <si>
    <t>Estudio estratégico cuantitativo longitudinal</t>
  </si>
  <si>
    <t>TRATO DIRECTO: Estudios estratégicos cuantitativos tipo encuesta longitudinal.  Resolución Exenta: Aprueba TD 272/969 y Res. Ex. Aprueba contrato 272/1047  SC 2028 SECOM  CONTACTO: Claudio Villegas (claudio.villegas@msgg.gob.cl)   FONO: 226945301  CUENTA: 22-11-001  ENVIAR XML A: DIPRESRECEPCION@CUSTODIUM.COM y FACTURA ELECTRÓNICA A: FACTURACION@msgg.gob.cl, POSTERIOR A LA RECEPCIÓN CONFORME DE LOS SERVICIOS.  *ES IMPRESCINDIBLE QUE LA ORDEN DE COMPRA SEA ACEPTADA EN EL PORTAL POR PARTE DEL PROVEEDOR, REQUISITO  FUNDAMENTAL PARA PROCEDER CON EL PAGO RESPECTIVO.</t>
  </si>
  <si>
    <t>60.101.000-3</t>
  </si>
  <si>
    <t>Ministerio Secretaría General de Gobierno</t>
  </si>
  <si>
    <t>Subsecretaría del Ministerio Secretaría General de Gobierno</t>
  </si>
  <si>
    <t>FASES</t>
  </si>
  <si>
    <t>Investigación de Mercados</t>
  </si>
  <si>
    <t>Estudios Estratégicos Cuantitativos tipo encuesta longitudinal, mediante Res. Ex. 272/969 y Res. Ex. 272/1047.</t>
  </si>
  <si>
    <t>RE 272/969 del 22 de septiembre de 2023</t>
  </si>
  <si>
    <t>https://www.mercadopublico.cl/Portal/Modules/Site/AdvancedSearch/ViewAttachmentPurchaseOrder.aspx?qs=+oAsALtxkyCQ/k9djn2Mdw==</t>
  </si>
  <si>
    <t>31 del diciembre de 2023</t>
  </si>
  <si>
    <t>Percepción ciudadana</t>
  </si>
  <si>
    <t xml:space="preserve">Estudio cuantitativo longitudinal que permita identificar requerimientos y prioridades ciudadanas respecto a tópicos de interés público, así como evaluar las posiciones y opiniones que han cambiado y las que se han mantenido estables despues de un año. </t>
  </si>
  <si>
    <t>Base de datos en formato xlsx y SAV con columna de ponderación.
Informe de resultados.
Libro de códigos.
Asesoría metodológica en cuestionario del sondeo presencial, en vista de la experiencia acumulada en relación al desempeño de variables de interés de estudios realizados anteriormente con esta Secretaría de Estado, desde el 11 de marzo de 2022.
Incluir en el informe el seguimiento de determinadas variables de opinión pública en forma longitudinal y extensiva, en relación a estudios realizados anteriormente con esta Secretaría de Estado, desde el 11 de marzo de 2022.
Informe metodólogico de instalación (sondeo presencial) y calibración del instrumento.</t>
  </si>
  <si>
    <t>https://msgg.gob.cl/wp/listado-de-estudios-encargados-por-el-ministerio-secretaria-general-de-gobierno-2018-2022/</t>
  </si>
  <si>
    <t>http://www.mercadopublico.cl/PurchaseOrder/Modules/PO/DetailsPurchaseOrder.aspx?codigoOC=876-166-SE23</t>
  </si>
  <si>
    <t>SC 1854 ESTUDIOS ESTRATEGICOS CUANTITATIVOS TIPO PANEL</t>
  </si>
  <si>
    <t>Estudios estratégico cuantitativos tipo panel</t>
  </si>
  <si>
    <t>TRATO DIRECTO: Estudios estratégicos cuantitativos tipo encuesta panel.  Resolución Exenta: Aprueba TD 272/459 y Res. Ex. Aprueba contrato 272/519  SC 1854 SECOM  CONTACTO: Claudio Villegas (claudio.villegas@msgg.gob.cl)   FONO: 226945301  CUENTA: 22-11-001  ENVIAR XML A: DIPRESRECEPCION@CUSTODIUM.COM y FACTURA ELECTRÓNICA A: FACTURACION@msgg.gob.cl, POSTERIOR A LA RECEPCIÓN CONFORME DE LOS SERVICIOS.  *ES IMPRESCINDIBLE QUE LA ORDEN DE COMPRA SEA ACEPTADA EN EL PORTAL POR PARTE DEL PROVEEDOR, REQUISITO  FUNDAMENTAL PARA PROCEDER CON EL PAGO RESPECTIVO.</t>
  </si>
  <si>
    <t>Estudios Estratégicos Cuantitativos tipo encuesta panel, mediante Res. Ex. 272/459 y Res. Ex. 272/519.</t>
  </si>
  <si>
    <t>RE 272/459 del 03 de mayo de 2023</t>
  </si>
  <si>
    <t>https://www.mercadopublico.cl/Portal/Modules/Site/AdvancedSearch/ViewAttachmentPurchaseOrder.aspx?qs=Pvijw5kbtAzpw1AVHV9AMg==</t>
  </si>
  <si>
    <t xml:space="preserve">Conjunto de estudios estratégicos (16) cuantitativos que permitan identificar requerimientos y prioridades ciudadanas respecto a tópicos de interés público (Encuestas tipo panel). </t>
  </si>
  <si>
    <t>Base de datos en formato xlsx y SAV con columna de ponderación.
Informe de resultados.
Libro de códigos.
Asesoría metodológica en los cuestionarios a sondear. 
Incluir en el informe el seguimiento de determinadas variables de opinión pública en forma longitudinal y extensiva, en relación a estudios realizados anteriormente con esta Secretaría de Estado, desde el 11 de marzo de 2022.</t>
  </si>
  <si>
    <t>http://www.mercadopublico.cl/PurchaseOrder/Modules/PO/DetailsPurchaseOrder.aspx?codigoOC=876-78-SE23</t>
  </si>
  <si>
    <t>1780 Estudios Estratégicos Cuantitativos Telefónicos</t>
  </si>
  <si>
    <t>Estudios estratégico cuantitativos telefónicos</t>
  </si>
  <si>
    <t>TRATO DIRECTO: Estudio estratégico cuantitativo de carácter telefónico.  Resolución Exenta: 272/244 de 2023  SC 1780 SECOM  CONTACTO: Claudio Villegas (claudio.villegas@msgg.gob.cl)   FONO: 226945301  CUENTA: 22-11-001  ENVIAR XML A: DIPRESRECEPCION@CUSTODIUM.COM y FACTURA ELECTRÓNICA A: gestion.facturas@msgg.gob.cl, POSTERIOR A LA RECEPCIÓN CONFORME DE LOS SERVICIOS.  *ES IMPRESCINDIBLE QUE LA ORDEN DE COMPRA SEA ACEPTADA EN EL PORTAL POR PARTE DEL PROVEEDOR, REQUISITO FUNDAMENTAL PARA PROCEDER CON EL PAGO RESPECTIVO</t>
  </si>
  <si>
    <t>Estudios Estratégicos Cuantitativos Telefónicos.</t>
  </si>
  <si>
    <t xml:space="preserve">Estudios Estratégicos Cuantitativos Telefónicos  </t>
  </si>
  <si>
    <t>RE 272/244 del 01 de marzo de 2023</t>
  </si>
  <si>
    <t>https://www.mercadopublico.cl/Portal/Modules/Site/AdvancedSearch/ViewAttachmentPurchaseOrder.aspx?qs=nPRsEIo/anXKNZwNMXA8Xw==</t>
  </si>
  <si>
    <t>30 de mayo de 2023</t>
  </si>
  <si>
    <t>Dos estudios estratégicos cuantitativos telefónicos que permitan identificar requerimientos y prioridades ciudadanas respecto a tópicos de interés público.</t>
  </si>
  <si>
    <t>Base de datos en formato xlsx y SAV con columna de ponderación.
Reporte de ejecución.
Libro de códigos.
Reporte de asesoría metodológica y calibración de variables.</t>
  </si>
  <si>
    <t>http://www.mercadopublico.cl/PurchaseOrder/Modules/PO/DetailsPurchaseOrder.aspx?codigoOC=876-77-SE23</t>
  </si>
  <si>
    <t>SC 1781 ESTUDIOS ESTRATEGICOS CUANTITATIVOS</t>
  </si>
  <si>
    <t>Estudios estratégicos cuantitativos</t>
  </si>
  <si>
    <t>TRATO DIRECTO: Estudios estratégicos cuantitativos tipo encuesta panel.  Resolución Exenta: Aprueba TD 272/ 242  SC 1781 SECOM  CONTACTO: Claudio Villegas (claudio.villegas@msgg.gob.cl)   FONO: 226945301  CUENTA: 22-11-001  ENVIAR XML A: DIPRESRECEP</t>
  </si>
  <si>
    <t xml:space="preserve">Estudios Estratégicos Cuantitativos </t>
  </si>
  <si>
    <t>Re 272/242 del 01 de marzo de 2023</t>
  </si>
  <si>
    <t>mercadopublico.cl/Portal/Modules/Site/AdvancedSearch/ViewAttachmentPurchaseOrder.aspx?qs=prbSRSpUhEkeTrNvYTTuLA==</t>
  </si>
  <si>
    <t>30 de abril de 2023</t>
  </si>
  <si>
    <t>https://www.mercadopublico.cl/Portal/Modules/Site/AdvancedSearch/ViewAttachmentPurchaseOrder.aspx?qs=prbSRSpUhEkeTrNvYTTuLA==</t>
  </si>
  <si>
    <t>Conjunto de estudios estratégicos cuantitativos que permitan identificar requerimientos y prioridades ciudadanas respecto a tópicos de interés público</t>
  </si>
  <si>
    <t>http://www.mercadopublico.cl/PurchaseOrder/Modules/PO/DetailsPurchaseOrder.aspx?codigoOC=876-76-SE23</t>
  </si>
  <si>
    <t xml:space="preserve">SC 1782 Estudios Estratégicos Cualitativos </t>
  </si>
  <si>
    <t>Estudios estratégicos cualitativos</t>
  </si>
  <si>
    <t>ESTUDIOS ESTRATEGICOS CUALITATIVOS, APROBADO POR REX  272/243 de 2023  CONTRATO APROBADO POR REX 272/358 DE 2023  CONTACTO: CLAUDIO VILLEGAS  CORREO: claudio.villegas@msgg.gob.cl  CUENTA: 22-11-001  SC: 1782 DIVISIÓN: SECOM  ENVIAR XML A: DIPRESRECE</t>
  </si>
  <si>
    <t>Estudios Estratégicos Cualitativos que permitan identificar requerimientos y prioridades ciudadanas.</t>
  </si>
  <si>
    <t>Re 272/243 del 01 de marzo de 2023</t>
  </si>
  <si>
    <t>https://www.mercadopublico.cl/Portal/Modules/Site/AdvancedSearch/ViewAttachmentPurchaseOrder.aspx?qs=kAutDAOGSWDx4EUuulfgvQ==</t>
  </si>
  <si>
    <t>Conjunto de estudios estratégicos (4) cualitativos que permitan identificar requerimientos y prioridades ciudadanas respecto a tópicos de interés público (Grupos focales).</t>
  </si>
  <si>
    <t>Reclutamiento.
Toma de notas.
Transcripción.
Grabación de audio o video digital.
Moderación.
Análisis.
Asesoría metodológica en pauta de grupos focales, grupos focales para pueblos originarios, en vista de la experiencia acumulada en relación al desempeño de variables y dimensiones de interés de estudios realñizados anteriormente con esta Secretaría de Estad, desde agosto de 2022.</t>
  </si>
  <si>
    <t>http://www.mercadopublico.cl/PurchaseOrder/Modules/PO/DetailsPurchaseOrder.aspx?codigoOC=876-69-SE23</t>
  </si>
  <si>
    <t>SC 1767 MODIFICACIÓN CONTRATO PROVEEDOR STATCOM DA</t>
  </si>
  <si>
    <t xml:space="preserve">Conjunto de estudios estratégicos cualitativos que permitan identificar requerimientos y prioridades ciudadanas respecto a tópicos de interés público </t>
  </si>
  <si>
    <t>MODIFICACIÓN DE CONTRATO CORRESPONDIENTE AL ESTUDIO ESTRATÉGICO CUALITATIVO DE TIPO FOCUS GROUP APROBADO POR REX  272/16 y Rex. 272/78.   MODIFICA MEDIANTE LA RESOLUCIÓN EXENTA N°272/239.  CONTACTO: CAMILA MONSALVA PALAVECINO  FONO: 226945045  CUENTA:</t>
  </si>
  <si>
    <t>MODIFICACIÓN CONTRATO, SEGÚN REX 272/239</t>
  </si>
  <si>
    <t>RE 272/239 de 28/02/2023</t>
  </si>
  <si>
    <t>https://www.mercadopublico.cl/Portal/Modules/Site/AdvancedSearch/ViewAttachmentPurchaseOrder.aspx?qs=9WFlT9BXpDDUD89xp4SdVg==</t>
  </si>
  <si>
    <t>30 de marzo de 2023</t>
  </si>
  <si>
    <t>Estudio estratégico cualitativo que permitan identificar requerimientos y prioridades ciudadanas respecto a tópicos de interés público (Grupos focales).</t>
  </si>
  <si>
    <t>http://www.mercadopublico.cl/PurchaseOrder/Modules/PO/DetailsPurchaseOrder.aspx?codigoOC=876-28-SE23</t>
  </si>
  <si>
    <t xml:space="preserve">Estudio estratégico cualitativo </t>
  </si>
  <si>
    <t>CONTRATACIÓN DE ESTUDIO ESTRATÉGICO CUALITATIVO DE TIPO FOCUS GROUP SEGÚN REX APRUEBA TRATO DIRECTO 272/16 y Rex. 272/78.  SE RECTIFICA LA CONTRATACIÓN MEDIANTE LA RESOLUCIÓN EXENTA N°272/86.  CONTACTO: CAMILA MONSALVA PALAVECINO  FONO: 226945045  CUE</t>
  </si>
  <si>
    <t>ESTUDIO ESTRATÉGICO CUALITATIVO, SEGÚN REX 272/16 y 272/78. RECTIFICADAS MEDIANTE RESOLUCIÓN EXENTA N°272/86 DE FECHA 1/2/2023.</t>
  </si>
  <si>
    <t>ESTUDIO ESTRATÉGICO CUALITATIVO TIPO FOCUS GROUP, SEGÚN REX 272/16 y 272/78.</t>
  </si>
  <si>
    <t>RE 272/78 de 30/01/2023</t>
  </si>
  <si>
    <t>https://www.mercadopublico.cl/Portal/Modules/Site/AdvancedSearch/ViewAttachmentPurchaseOrder.aspx?qs=kFZLQn/r2VlbBqGlTvhRKQ==</t>
  </si>
  <si>
    <t>Cuatro estudios estratégicos cualitativos que permitan identificar requerimientos y prioridades ciudadanas respecto a tópicos de interés público (Grupos focales).</t>
  </si>
  <si>
    <t>http://www.mercadopublico.cl/PurchaseOrder/Modules/PO/DetailsPurchaseOrder.aspx?codigoOC=876-6-SE23</t>
  </si>
  <si>
    <t xml:space="preserve">SC 1707 ESTUDIO ESTRATÉGICO CUANTITATIVO </t>
  </si>
  <si>
    <t>Estudio estratégico cuantitativo</t>
  </si>
  <si>
    <t>TRATO DIRECTO: Estudio estratégico cuantitativo de carácter telefónico.  Resolución Exenta: 272/15 y 272/87   SC 1707 SECOM  CONTACTO: Claudio Villegas (claudio.villegas@msgg.gob.cl)   FONO: 226945301  CUENTA: 22-11-001  ENVIAR XML A: DIPRESRECEPCIO</t>
  </si>
  <si>
    <t xml:space="preserve">Estudios Estratégicos Cuantitativos tipo encuesta panel según   Resolución Exenta: 272/15 y 272/87,del 2023  </t>
  </si>
  <si>
    <t xml:space="preserve">Estudios Estratégicos Cuantitativos según  Resolución Exenta: 272/15 y 272/87   , del 2023.   </t>
  </si>
  <si>
    <t>RE 272/15 del 11/01/2023</t>
  </si>
  <si>
    <t>https://www.mercadopublico.cl/Portal/Modules/Site/AdvancedSearch/ViewAttachmentPurchaseOrder.aspx?qs=IJ3/lr1hb3+vPb+GEEDsHg==</t>
  </si>
  <si>
    <t>mercadopublico.cl/Portal/Modules/Site/AdvancedSearch/ViewAttachmentPurchaseOrder.aspx?qs=IJ3/lr1hb3+vPb+GEEDsHg==</t>
  </si>
  <si>
    <t>Un estudio estratégico cuantitativo telefónico que permita identificar requerimientos y prioridades ciudadanas respecto a tópicos de interés público.</t>
  </si>
  <si>
    <t>Base de datos en formato xlsx y SAV con columna de ponderación.
Informe de resultados.
Libro de códigos.
Reporte de asesoría metodológica y calibración de variables.</t>
  </si>
  <si>
    <t>http://www.mercadopublico.cl/PurchaseOrder/Modules/PO/DetailsPurchaseOrder.aspx?codigoOC=876-2-SE23</t>
  </si>
  <si>
    <t>SC 1706 ESTUDIOS CUANTITATIVOS</t>
  </si>
  <si>
    <t>Estudios cuantitativos</t>
  </si>
  <si>
    <t>TRATO DIRECTO: Estudios estratégicos cuantitativos tipo encuesta panel y presencial    Resolución Exenta: Aprueba TD 272/14   SC 1706 SECOM  CONTACTO: Claudio Villegas (claudio.villegas@msgg.gob.cl)   FONO: 226945301  CUENTA: 22-11-001  ENVIAR XML A: DIPRESRECEPCION@CUSTODIUM.COM y FACTURA ELECTRÓNICA A: FACTURACION@msgg.gob.cl, POSTERIOR A LA RECEPCIÓN CONFORME DE LOS SERVICIOS.  *ES IMPRESCINDIBLE QUE LA ORDEN DE COMPRA SEA ACEPTADA EN EL PORTAL POR PARTE DEL PROVEEDOR, REQUISITO  FUNDAMENTAL PARA PROCEDER CON EL PAGO RESPECTIVO.</t>
  </si>
  <si>
    <t>Estudios Estratégicos Cuantitativos según res 272/14   del 2022</t>
  </si>
  <si>
    <t>Estudios Estratégicos Cuantitativos tipo encuesta panel según res 272/14  del 2022</t>
  </si>
  <si>
    <t>RE 272/14 del 11 de enero de 2023</t>
  </si>
  <si>
    <t>mercadopublico.cl/Portal/Modules/Site/AdvancedSearch/ViewAttachmentPurchaseOrder.aspx?qs=tdAR5cRsvecC/Gt4FhmFkw==</t>
  </si>
  <si>
    <t>Conjunto de estudios estratégicos cuantitativos tipo panel, que permitan identificar requerimientos y prioridades ciudadanas respecto de tópicos de interés público.</t>
  </si>
  <si>
    <t>4728-463-SE23</t>
  </si>
  <si>
    <t>http://www.mercadopublico.cl/PurchaseOrder/Modules/PO/DetailsPurchaseOrder.aspx?codigoOC=4728-463-SE23</t>
  </si>
  <si>
    <t>2° CUOTA 2021-32-DAP-22</t>
  </si>
  <si>
    <t>Asistencia para el funcionamiento de los comités de manejo de las pesquerías demersales y aguas profundas 2021-2022</t>
  </si>
  <si>
    <t>60.719.000-3</t>
  </si>
  <si>
    <t>Subsecretaria de Pesca 2</t>
  </si>
  <si>
    <t>Subsecretaría de Pesca y Acuicultura</t>
  </si>
  <si>
    <t>Colegas</t>
  </si>
  <si>
    <t>Investigación, asesorías, consultorías, capacitaci</t>
  </si>
  <si>
    <t>4728-80-LP21</t>
  </si>
  <si>
    <t>Servicios agrícolas, pesqueros, forestales y relacionados con la fauna / Industria pesquera y acuicultura / Recursos pesqueros</t>
  </si>
  <si>
    <t>Evaluación de recursos pesqueros</t>
  </si>
  <si>
    <t>Industria pesquera y acuicultura</t>
  </si>
  <si>
    <t>Recursos pesqueros</t>
  </si>
  <si>
    <t>RE 3452 del 30 de diciembre de 2021</t>
  </si>
  <si>
    <t xml:space="preserve"> https://www.mercadopublico.cl/Portal/Modules/Site/AdvancedSearch/ViewAttachmentPurchaseOrder.aspx?qs=0Xb4xQvWjp4riwpAeMK/JQ==</t>
  </si>
  <si>
    <t xml:space="preserve">15 meses desde la total tramitación del contrato. </t>
  </si>
  <si>
    <t>22.11.001 del año 2021</t>
  </si>
  <si>
    <t>Pesca</t>
  </si>
  <si>
    <t>Proveer del apoyo logístico y la asistencia técnica necesaria para el funcionamiento de los Comités de Manejo de las Pesquerías correspondientes a los recursos merluza del sur, congrio dorado unidad de pesquería norte, congrio dorado unidad de pesquería sur, raya volantín y raya espinoza, merluza común, jibia, reineta, bacalao de profundidad, merluza de cola, merluza de tres aletas y otros que puedan definirse.</t>
  </si>
  <si>
    <t>Informe de avance
Informe final
Boletín de gestión trimestral</t>
  </si>
  <si>
    <t>https://www.ifop.cl/wp-content/contenidos/uploads/RepositorioIfop/InformeFinal/2023/P-581191_seccion2.pdf</t>
  </si>
  <si>
    <t>https://www.subpesca.cl/portal/616/w3-propertyvalue-51146.html#collapse06</t>
  </si>
  <si>
    <t>4728-46-SE23</t>
  </si>
  <si>
    <t>http://www.mercadopublico.cl/PurchaseOrder/Modules/PO/DetailsPurchaseOrder.aspx?codigoOC=4728-46-SE23</t>
  </si>
  <si>
    <t>TD Investigación del descarte y captura de pesca</t>
  </si>
  <si>
    <t>Investigación del descarte y la captura de pesca incidental para las pesquerías artesanales de sierra con línea de mano y corvina con red de enmalle en la Caleta de Queule, Región de La Araucanía</t>
  </si>
  <si>
    <t>1° cuota por Anticipo.  TD Ejecución del programa de investigación del descarte y captura incidental para pesquerías artesanales de sierra con línea de mano y corvina con red de enmalle  en caleta Queule</t>
  </si>
  <si>
    <t>Confianza y seguridad de los proveedores, derivados de su experiencia</t>
  </si>
  <si>
    <t>INSTITUTO DE FOMENTO PESQUERO</t>
  </si>
  <si>
    <t>INVESTIGACIONES Y DESARROLLO EXPERIMENTAL EN EL CA</t>
  </si>
  <si>
    <t xml:space="preserve">RE 2663 del 22 de diciembre de 2022 </t>
  </si>
  <si>
    <t>mercadopublico.cl/Portal/Modules/Site/AdvancedSearch/ViewAttachmentPurchaseOrder.aspx?qs=gRc+CR48upWSAelRz9XLdA==</t>
  </si>
  <si>
    <t xml:space="preserve">12 meses desde la total tramitación del contrato. </t>
  </si>
  <si>
    <t>Incorporación de las pesquerías artesanales de sierra con línea de mano y corvina con red de enmalledesarrolladas en la Caleta de Queule, Región de la Araucanía, al Programa de Investigación del Descarte y de la Captura de Pesca Incidental, permitiendo iniciar la recopilación de información para la evaluación de dichas prácticas y la elaboración de un Plan de Reducción conforme lo establece el Párrafo 1° BIS de la Ley General de Pesca y Acuicultura.</t>
  </si>
  <si>
    <t>Informe Final</t>
  </si>
  <si>
    <t>https://www.ifop.cl/wp-content/contenidos/uploads/RepositorioIfop/InformeFinal/2022/P-581180_mejorado.pdf</t>
  </si>
  <si>
    <t>1269832-298-SE23</t>
  </si>
  <si>
    <t>http://www.mercadopublico.cl/PurchaseOrder/Modules/PO/DetailsPurchaseOrder.aspx?codigoOC=1269832-298-SE23</t>
  </si>
  <si>
    <t>DPRC- C0342/00092-2023/ Servicio de producción integral para el desarrollo de la consulta indígenas relativa a la medida administrativa que apruebe el reglamento de la Ley N °21.499, que regula los biocombustibles sólidos</t>
  </si>
  <si>
    <t>Consulta indígena relativa a la medida administrativa que apruebe el reglamento de la Ley N °21.499, que regula los biocombustibles sólidos</t>
  </si>
  <si>
    <t>SERV DE PRODUCCIÓN INTEGRAL PARA CONSULTA INDIGENA DESDE 584105-27-LR23    CONTRAPARTE TECNICA CAMILO SAAVEDRA/CECILIA DASTRE    C0342/00092-2023</t>
  </si>
  <si>
    <t>76.062.012-2</t>
  </si>
  <si>
    <t>ditecsur</t>
  </si>
  <si>
    <t>OTRAS ACTIVIDADES DE IMPRESION N.C.P.| VENTA AL PO</t>
  </si>
  <si>
    <t>Valdivia</t>
  </si>
  <si>
    <t>Región de Los Ríos</t>
  </si>
  <si>
    <t>584105-27-LR23</t>
  </si>
  <si>
    <t>Servicios profesionales, administrativos y consultorías de gestión empresarial / Servicios para la comercialización y distribución / Ventas y marketing</t>
  </si>
  <si>
    <t>Producción de eventos</t>
  </si>
  <si>
    <t>Servicios para la comercialización y distribución</t>
  </si>
  <si>
    <t>Ventas y marketing</t>
  </si>
  <si>
    <t>Servicio de producción integral para el desarrollo de la consulta indígenas relativa a la medida administrativa que apruebe el reglamento de la Ley N°21.499, que regula los biocombustibles sólidos para Macrozona Norte</t>
  </si>
  <si>
    <t>https://www.mercadopublico.cl/Procurement/Modules/RFB/DetailsAcquisition.aspx?qs=WlQZi6y87FDIq8w6F+4wNw==</t>
  </si>
  <si>
    <t>DE 214 del 29 de septiembre de 2023</t>
  </si>
  <si>
    <t>DEC_EXE_0214_2023_APRUEBA_CONTRATO.pdf</t>
  </si>
  <si>
    <t>31 de diciembre de 2024</t>
  </si>
  <si>
    <t>22.08.999 y 22.11.999</t>
  </si>
  <si>
    <t>Servicios Generales / Otros y Servicios Técnicos y Profesionales /Otros</t>
  </si>
  <si>
    <t>Pueblos indígenas</t>
  </si>
  <si>
    <t>Obtener el servicio de producción integral para el correcto desarrollo de las distintas etapas de los procesos de consulta indígena relativos a la medida administrativa que apruebe el Reglamento de la Ley N°21.499, que regula los biocombustibles sólidos, y aquel relativo a la medida administrativa que fije la franja preliminar a que se refiere el artículo 93 de la Ley General de Servicios Eléctricos, en relación al Decreto Exento N°4, de 2019, del Ministerio de Energía, que estableció como nuevas obras del sistema de transmisión nacional, que debían someterse a estudio de franjas, las siguientes: (1) nueva línea 2x500 kV Entre Ríos-Ciruelos, energizada en 220 kV y (2) nueva línea, 2x500 kV Ciruelos-Pichirropulli energizada en 220 Kv</t>
  </si>
  <si>
    <t>N°1: Servicio de  producción integral Macrozona Norte
N°2: Servicio de producción integral Macrozona Centro.
N°3: Servicio de producción integral Macrozona Sur.
N°4: Servicio de producción integral Macrozona Centro_x0002_Sur.</t>
  </si>
  <si>
    <t>1269832-293-SE23</t>
  </si>
  <si>
    <t>http://www.mercadopublico.cl/PurchaseOrder/Modules/PO/DetailsPurchaseOrder.aspx?codigoOC=1269832-293-SE23</t>
  </si>
  <si>
    <t>REQ 00368 SPE CONSULTA INDIGENA BIOCOMB BIOBIO-LOS</t>
  </si>
  <si>
    <t>DESDE Servicio Personal Especializado 584105-13-IN23  Solicitud de compra 00368-2023 (DPRC)  CDP C0420-2022  Servicio personal especializado Consulta Indígena Biocombustibles Solidos, para las regiones del Biobío y Los Ríos.</t>
  </si>
  <si>
    <t>14.220.378-2</t>
  </si>
  <si>
    <t>Servicios de ingenieria prestados por profesionale</t>
  </si>
  <si>
    <t>Vilcún</t>
  </si>
  <si>
    <t>Servicios profesionales, administrativos y consultorías de gestión empresarial / Servicios para la comercialización y distribución / Investigación de mercado</t>
  </si>
  <si>
    <t xml:space="preserve">Investigación basada en el consumidor o grupos de </t>
  </si>
  <si>
    <t>Investigación de mercado</t>
  </si>
  <si>
    <t>Servicio personal especializado en el marco de la ejecución del proceso de consulta indígena relativa a la medida administrativa que aprueba el reglamento de la Ley N°21.499, que regula los biocombustibles sólidos, para las regiones de Biobío y Los Ríos.</t>
  </si>
  <si>
    <t>Servicio Personal especializado según antecedentes dispuestos en invitación ID 584105-13-IN23</t>
  </si>
  <si>
    <t>DE 249 de 16 noviembre de 2023</t>
  </si>
  <si>
    <t>11._DEC_EXE_0249_2023_-_DECRETO_APRUEBA_CONTRATO_BERNARDO_PILQUIN.pdf</t>
  </si>
  <si>
    <t>01 diciembre de 2023</t>
  </si>
  <si>
    <t>19._RES_EXA_0140_2023.pdf</t>
  </si>
  <si>
    <t>Asesorar y apoyar a la Subsecretaría en el proceso de consulta indígena de la medida administrativa que apruebe el reglamento de La ley N°21.499, que regula los biocombustibles sólidos, para las regiones del Biobío y de Los Ríos</t>
  </si>
  <si>
    <t xml:space="preserve">a) Informe inicial, correspondiente al mapa de actores indígenas de la/s respetiva/s región/es, el 
cual deberá dar cuenta detalladamente de las actividades indicadas en la cláusula cuarta del 
presente contrato, que hayan sido realizadas hasta esa fecha. Este informe deberá ser remitido 
por correo electrónico a la contraparte técnica de la Subsecretaría dentro de los diez (10) días 
corridos contados desde la total tramitación del acto administrativo que aprueba la presente 
contratación. 
b) Reuniones de trabajo, las cuales se realizarán en función de la necesidad y se llevarán a cabo de 
forma virtual o presencial en las dependencias de la Subsecretaría, en día y hora a convenir con 
la contraparte técnica de la Subsecretaría. De cada reunión, se dejará constancia a través de un 
acta. Dentro de las reuniones, se deberá realizar obligatoriamente una, de presentación del 
contenido de los informes requeridos. 
c) Informe final, el cual deberá contener el detalle de los procesos apoyados tanto con la gestión 
de las comunidades indígena como lo solicitado por la contraparte técnica de la Subsecretaría, 
la sistematización de la información levantada, y otros requerimientos que puedan haberse 
realizado en las reuniones presenciales de trabajo desarrolladas. Este informe deberá ser 
remitido por correo electrónico a la contraparte técnica de la Subsecretaría a más tardar el día 
01 de diciembre de 2023 para su posterior revisión y eventual corrección. </t>
  </si>
  <si>
    <t>1269832-299-SE23</t>
  </si>
  <si>
    <t>http://www.mercadopublico.cl/PurchaseOrder/Modules/PO/DetailsPurchaseOrder.aspx?codigoOC=1269832-299-SE23</t>
  </si>
  <si>
    <t>DPRC- C0343/00224-2023/ Servicio de producción integral para el desarrollo de la consulta indígenas relativa a la medida administrativa que apruebe el reglamento de la Ley N °21.499, que regula los biocombustibles sólidos</t>
  </si>
  <si>
    <t>SERV DE PRODUCCIÓN INTEGRAL PARA CONSULTA INDIGENA DESDE 584105-27-LR23    CONTRAPARTE TECNICA CAMILO SAAVEDRA/CECILIA DASTRE    C0343/00224-2023</t>
  </si>
  <si>
    <t>Servicio de producción integral para el desarrollo de la consulta indígenas relativa a la medida administrativa que apruebe el reglamento de la Ley N°21.499, que regula los biocombustibles sólidos para Macrozona Norte. (SERVICIOS TECNICOS Y PROFESIONALES)</t>
  </si>
  <si>
    <t>[DIPOL] ESTUDIO DE NECESIDADES EFECTIVAS PROMOCIÓN DESDE 757-167-LE23</t>
  </si>
  <si>
    <t>Para recepción en nuestra plataforma electrónica, debe necesariamente indicar la referencia el ID de OC idéntico a como aparece en  mercado público. Para gestionar tramite de pago se deberá aceptar la orden de compra. Para transferencia indicar banco y cuenta corriente.  Solo se procederá al trámite de pago si se ha aceptado la orden de compra en el portal. Archivo XML debe ser enviado a la casilla  subsalrecepcion@custodium.com</t>
  </si>
  <si>
    <t>61.601.000-k</t>
  </si>
  <si>
    <t>GOBIERNO CENTRAL Y ADMINISTRACION PUBLICA OTRAS A</t>
  </si>
  <si>
    <t>76.525.146-k</t>
  </si>
  <si>
    <t>Dergica Sanhueza EIRL</t>
  </si>
  <si>
    <t xml:space="preserve">PROCESAMIENTO DE DATOS Y ACTIVIDADES RELACIONADAS </t>
  </si>
  <si>
    <t>757-167-LE23</t>
  </si>
  <si>
    <t>[DIPOL] ESTUDIO DE NECESIDADES EFECTIVAS PROMOCIÓN</t>
  </si>
  <si>
    <t xml:space="preserve">Consultora en salud Publica y agricultura </t>
  </si>
  <si>
    <t>https://www.mercadopublico.cl/Procurement/Modules/RFB/DetailsAcquisition.aspx?qs=2rUuF9VGZHIgKxSQaz+dgxRERruPKOiZP3bnBPTKfirR3DiBcI3ea7B1dDCoti6/</t>
  </si>
  <si>
    <t>RE 23847 de 21 de noviembre de 2023</t>
  </si>
  <si>
    <t>https://www.mercadopublico.cl/Portal/Modules/Site/AdvancedSearch/ViewAttachmentPurchaseOrder.aspx?qs=7SJyXtDoKEd5f4k3XoR4fg==</t>
  </si>
  <si>
    <t>El contrato tendrá una duración de 120 días, comenzará a regir a contar de la notificación al Proveedor de la total tramitación del acto administrativo que lo apruebe</t>
  </si>
  <si>
    <t>Estudio que permita identificar barreras de acceso a intervenciones de promoción de la salud en las comunas, para determinar las necesidades efectivas de promoción de la salud en los territorios y brechas efectivas de promoción no cubiertas por los planes trienales de promoción de la salud.</t>
  </si>
  <si>
    <t>Informe inicial
Informe final
Presentación en formato pptx
Respaldos y bases de datos de los resultados en software Atlas T.I.</t>
  </si>
  <si>
    <t>[DIPOL] ESTUDIO DE VIGILANCIA DE ETIQUETADO DESDE 757-175-LE23</t>
  </si>
  <si>
    <t>99.521.990-5</t>
  </si>
  <si>
    <t>OTRAS ACTIVIDADES EMPRESARIALES N.C.P.| LABORATORI</t>
  </si>
  <si>
    <t>757-175-LE23</t>
  </si>
  <si>
    <t>SERVICIOS PARA ESTUDIO DE VIGILANCIA DE ETIQUETADO Y NUTRIENTES EN ALIMENTOS  2023-2024</t>
  </si>
  <si>
    <t>Valor Total Neto del servicio licitado Anexo 4.</t>
  </si>
  <si>
    <t>https://www.mercadopublico.cl/Procurement/Modules/RFB/DetailsAcquisition.aspx?qs=P6V+gGegAQlKhqLQ1NywZA==</t>
  </si>
  <si>
    <t>RE 24464/2023 de 28 de noviembre de 2023</t>
  </si>
  <si>
    <t>https://www.mercadopublico.cl/Portal/Modules/Site/AdvancedSearch/ViewAttachmentPurchaseOrder.aspx?qs=+sAwDRcZODIul/jVeAaSLg==</t>
  </si>
  <si>
    <t>15 meses desde la total tramitación del acto administrativo, contrato.</t>
  </si>
  <si>
    <t>Vigilar la rotulación nutricional y el contenido de nutrientes críticos en alimentos.</t>
  </si>
  <si>
    <r>
      <rPr>
        <b/>
        <sz val="11"/>
        <color theme="1"/>
        <rFont val="Aptos Narrow"/>
        <family val="2"/>
        <scheme val="minor"/>
      </rPr>
      <t xml:space="preserve">a) Primer Informe: </t>
    </r>
    <r>
      <rPr>
        <sz val="11"/>
        <color theme="1"/>
        <rFont val="Aptos Narrow"/>
        <family val="2"/>
        <scheme val="minor"/>
      </rPr>
      <t xml:space="preserve">2 semanas de iniciado el plazo de ejecución, posterior recepción de orden de compra. En formato Word digital, por medio de correo electrónico a contraparte.
Contenido mínimo:
 Descripción del diseño y planificación de las actividades del estudio, Cronograma de trabajo, el que debe incluir reuniones de coordinación y ajustes de propuestas permanentes con contraparte técnica (con un mínimo de una reunión previo a la entrega de cada informe, y otra posterior a la entrega). Protocolo de toma de muestras, el que posteriormente será enviado a las SEREMIS de Salud Metropolitana.
 Instructivo sobre manejo, embalaje, envío, despacho y recepción de muestras, incluyendo indicaciones para la adecuada identificación, preservación y transporte; el que
posteriormente será enviado a las SEREMIS de Salud. En este Instructivo se debe incluir los días y horario de recepción de muestras.
 Formato de entrega de informe de resultados de cada ensayo.
 Formato Excel para consolidado de resultados, según indicaciones de la contraparte técnica en la primera reunión.
</t>
    </r>
    <r>
      <rPr>
        <b/>
        <sz val="11"/>
        <color theme="1"/>
        <rFont val="Aptos Narrow"/>
        <family val="2"/>
        <scheme val="minor"/>
      </rPr>
      <t>b) Segundo Informe:</t>
    </r>
    <r>
      <rPr>
        <sz val="11"/>
        <color theme="1"/>
        <rFont val="Aptos Narrow"/>
        <family val="2"/>
        <scheme val="minor"/>
      </rPr>
      <t xml:space="preserve"> en los plazos previamente establecidos. La elaboración del informe final, deberá contemplar un periodo de discusión y correcciones o iteraciones, por parte de la contraparte técnica de al menos 1 mes.
En formato Word digital, por medio de correo electrónico a contraparte.
Contenido mínimo:
 Informes de ensayos de análisis del laboratorio del total de ensayos programados.
 Consolidado de los resultados de laboratorio y del registro de la captación de datos desde la etiqueta de los productos, en formato Excel previamente definido.
 Análisis del consolidado de resultados, incluyendo lo siguiente:
 Introducción, donde se incluya al menos: número de muestras, periodo de muestreo, metodología analítica.
 Tabla con listado de productos analizados por categorías, en formato Excel previamente definido.
 Análisis de resultados respecto a diferencias entre información declarada en envase y la del resultado del análisis, y sobre su relación con los límites establecidos en reglamento de la Ley 20.606 sobre calorías, azúcares, sodio, grasas saturadas y además sobre límite establecido en regulación sobre grasas trans.
 Construcción de la base de datos debidamente organizada de las fotografías del rótulo de los alimentos. Todas deben ser legibles y deben mostrar toda la información declarada.
 El informe deberá ser estructurado con un formato, contenido, tablas y gráficos similar al Informe de vigilancia de etiquetado y nutrientes críticos del MINSAL previamente elaborados, que entregará la contraparte técnica para conocimiento del oferente, además de otra información sugerida por el oferente. Un informe previo de vigilancia de etiquetado
y nutrientes críticos del MINSAL se puede visualizar en el siguiente enlace https://dipol.minsal.cl/wrdprss_minsal/wp-content/uploads/2018/02/Informe-programanutrientes-2017.pdf
 Se podrá incluir otra información adicional sugerida por oferente para fortalecer la entrega, análisis y difusión de los datos y resultados obtenidos de este estudio, previo acuerdo con la contraparte técnica.</t>
    </r>
  </si>
  <si>
    <t>[DIPLAS] CONTRATACIÓN DE SERVICIOS ENCUESTA NACIONAL DE CALIDAD DE VIDA Y SALUD ENCAVI</t>
  </si>
  <si>
    <t>Para recepción en nuestra plataforma electrónica, debe necesariamente indicar la referencia el ID de OC idéntico a como aparece en  mercado público. Para gestionar tramite de pago se deberá aceptar la orden de compra. Para transferencia indicar banco y cuenta corriente.  Solo se procederá al trámite de pago si se ha aceptado la orden de compra en el portal. Archivo XML debe ser enviado a la casilla  subsalrecepcion@custodium.com DESDE 757-62-LR22</t>
  </si>
  <si>
    <t>757-62-LR22</t>
  </si>
  <si>
    <t>DIPLAS. CONTRATACIÓN DE SERVICIOS ENCUESTA NACIONAL DE CALIDAD DE VIDA Y SALUD ENCAVI</t>
  </si>
  <si>
    <t>EXENTA DE IVA</t>
  </si>
  <si>
    <t>https://www.mercadopublico.cl/Procurement/Modules/RFB/DetailsAcquisition.aspx?qs=uZGeTiAE7qqxo679qCUIog==</t>
  </si>
  <si>
    <t>RE 780 de 29 de junio 2023</t>
  </si>
  <si>
    <t>300 días desde la suscripción del contrato.
Posteriormente se solicitó prórroga de 50 días.</t>
  </si>
  <si>
    <t>Conocer la percepción sobre calidad de vida relacionada con la salud y sus determinantes en la población de 15 años y más, con representatividad nacional, regional y nivel socioeconómico, sexo y ámbito rural o urbano en Chile, con el fin de producir evidencia para el diseño y evaluación de políticas públicas.</t>
  </si>
  <si>
    <t>1. Informe Metodólogico
2. Informe de planificación de terreno
3. Informe  preparación Estudio Piloto
4. Bases de datos de marco muestral (formato Excel,STATA, SPSS y R)
5. Base de datos de muestra seleccionada (formato Excel,STATA, SPSS y R)
6. Certificado ingreso de estudio a Comité de Ética</t>
  </si>
  <si>
    <t xml:space="preserve"> https://epi.minsal.cl/encuesta-encavi-anteriores/ 
Disponible Informes de la ENCAVI 2000 en este link: https://epi.minsal.cl/resultados-encuestas/</t>
  </si>
  <si>
    <t>publicada online</t>
  </si>
  <si>
    <t>[DIPOL] Servicio de estudio de de vigilancia 2023-2024 de residuos de plaguicidas en alimentos.</t>
  </si>
  <si>
    <t>ervicio de estudio de de vigilancia 2023-2024 de residuos de plaguicidas en alimentos.</t>
  </si>
  <si>
    <t>757-7-LQ23</t>
  </si>
  <si>
    <t>RE 1373 de 19 de octubre de 2023</t>
  </si>
  <si>
    <t>https://www.mercadopublico.cl/Portal/Modules/Site/AdvancedSearch/ViewAttachmentPurchaseOrder.aspx?qs=rxcZDauDJKwr2x3l/Bk3TA==</t>
  </si>
  <si>
    <t>Análisis de plaguicidas en frutas, hortalizas, cereales, nueces de árbol yalimentos infantiles procesados.</t>
  </si>
  <si>
    <t>1. Primer Informe
2.Segundo Informe
3.Tercer Informe
4. Informe Final</t>
  </si>
  <si>
    <t>4127-1051-SE23</t>
  </si>
  <si>
    <t>[DIVAP] SERVICIOS ESTUDIO MIXTO DE SATISFACCIÓN USUARIA DEL PILOTO DE ATENCIÓN INTEGRAL DEL DUELO PERINATAL EN HOSPITALES: PERCEPCIÓN DE USUARIOS Y VALORACIÓN DEL USO DE LA CAJA DE RECUERDOS DE MATERNIDAD / PATERNIDAD.</t>
  </si>
  <si>
    <t>65.102.589-3</t>
  </si>
  <si>
    <t>Blanca Estela</t>
  </si>
  <si>
    <t>SERVICIOS ESTUDIO MIXTO DE SATISFACCIÓN USUARIA DEL PILOTO DE ATENCIÓN INTEGRAL DEL DUELO PERINATAL EN HOSPITALES: PERCEPCIÓN DE USUARIOS Y VALORACIÓN DEL USO DE LA CAJA DE RECUERDOS DE MATERNIDAD / PATERNIDAD.</t>
  </si>
  <si>
    <t>RE 24388/2023 de 28 de noviembre de 2023</t>
  </si>
  <si>
    <t>https://www.mercadopublico.cl/Portal/Modules/Site/AdvancedSearch/ViewAttachmentPurchaseOrder.aspx?qs=B2iucCdxdG7gBcujNSO7sg==</t>
  </si>
  <si>
    <t>máximo 180 días, contado desde el envío de la orden de compra.</t>
  </si>
  <si>
    <t>Conocer la percepción de los padres respecto al proceso de atención recibida durante el piloto de Atención Integral del Duelo perinatal en hospitales de la Red de Salud Pública y compararla con los resultados de un estudio de línea base anterior: y conocer la valoración que las madres realizan del uso de la caja de recuerdos, en el contexto de la atención proporcionada por instituciones de salud pertenecientes al sistema público chileno.</t>
  </si>
  <si>
    <t xml:space="preserve">1: Significados de los padres respecto al proceso de atención y el aporte de la caja de recuerdos en el proceso de duelo, en el contexto de la atención proporcionada por instituciones de salud pertenecientes al sistema público chileno y comparación con línea base anterior. 
2: Valoración integral de la caja de recuerdos en el contexto de atención al duelo gestacional y perinatal proporcionado por Instituciones del sistema de salud público chileno. </t>
  </si>
  <si>
    <t>894244-19-SE23</t>
  </si>
  <si>
    <t>http://www.mercadopublico.cl/PurchaseOrder/Modules/PO/DetailsPurchaseOrder.aspx?codigoOC=894244-19-SE23</t>
  </si>
  <si>
    <t>Servicio cuantificación y valorización económica de los beneficios del sistema integrado de Comercio Exterior -Sicex</t>
  </si>
  <si>
    <t>Servicio de cuantificación y valorización económica de los beneficios del sistema integrado de comercio exterior</t>
  </si>
  <si>
    <t>Servicio de cuantificación y valorización económica de los beneficios del sistema integrado de comercio exterior SICEX Res ex 579/2023</t>
  </si>
  <si>
    <t>Sistema Integrado de Comercio Exterior (SICEX)</t>
  </si>
  <si>
    <t>Servicio Público</t>
  </si>
  <si>
    <t>77.843.387-7</t>
  </si>
  <si>
    <t>Asesorías RAG</t>
  </si>
  <si>
    <t>Casablanca</t>
  </si>
  <si>
    <t>RE 579 del 19 de diciembre de 2023</t>
  </si>
  <si>
    <t>E10670_2023_Resolución_Exenta_2023-12-26_10_14_36 (1).pdf</t>
  </si>
  <si>
    <t xml:space="preserve">Identificar los procesos que son impactados por la plataforma SICEX. Esto significa conocer la operación real de cadenas de comercio exterior desde que se origina la carga hasta que esta es dejada en el vehículo que la transportará a su destino final. </t>
  </si>
  <si>
    <t>Pre informe
Informe Final</t>
  </si>
  <si>
    <t>711841-754-SE23</t>
  </si>
  <si>
    <t>http://www.mercadopublico.cl/PurchaseOrder/Modules/PO/DetailsPurchaseOrder.aspx?codigoOC=711841-754-SE23</t>
  </si>
  <si>
    <t>Estudio para encuesta lactancia materna DESDE 711841-58-LE23</t>
  </si>
  <si>
    <t>60.103.000-4</t>
  </si>
  <si>
    <t>INTA Docencia</t>
  </si>
  <si>
    <t>Educación superior</t>
  </si>
  <si>
    <t>711841-58-LE23</t>
  </si>
  <si>
    <t>Salud, servicios sanitarios y alimentación / Alimentación y nutrición / Nutrición</t>
  </si>
  <si>
    <t>Política de amamantamiento y lactancia</t>
  </si>
  <si>
    <t>Salud, servicios sanitarios y alimentación</t>
  </si>
  <si>
    <t>Alimentación y nutrición</t>
  </si>
  <si>
    <t>Nutrición</t>
  </si>
  <si>
    <t>La presente contratación tiene por finalidad contratar  servicios de estudio y diseño de metodología,  instrumentos y pilotaje para una encuesta nacional  de lactancia materna a requerimiento de la  Secretaría Elige Vivir Sano.</t>
  </si>
  <si>
    <t>INSTITUTO DE NUTRICION Y TECNOLOGIA DE LOS ALIMENTOS - INTA, UNIVERSIDAD DE CHILE</t>
  </si>
  <si>
    <t>https://www.mercadopublico.cl/Procurement/Modules/RFB/DetailsAcquisition.aspx?qs=15En2pn3+Zl4WGfLoovRmA==</t>
  </si>
  <si>
    <t>DE 71 de 22 de diciembre de 2023</t>
  </si>
  <si>
    <t>mercadopublico.cl/Portal/Modules/Site/AdvancedSearch/ViewAttachmentPurchaseOrder.aspx?qs=lYukkKQMjUjej84JU9RRvA==</t>
  </si>
  <si>
    <t>50 días corridos desde la tramitación del contrato</t>
  </si>
  <si>
    <t>24.03.315</t>
  </si>
  <si>
    <t>Estudio y diseño de metodología, instrumentos y pilotaje para la encuesta nacional de lactancia materna (ENALMA) de la población menor de dos años.</t>
  </si>
  <si>
    <t>Primer informe de avance.
Segundo informe de avance.
Informe final</t>
  </si>
  <si>
    <t>730566-458-SE23</t>
  </si>
  <si>
    <t>http://www.mercadopublico.cl/PurchaseOrder/Modules/PO/DetailsPurchaseOrder.aspx?codigoOC=730566-458-SE23</t>
  </si>
  <si>
    <t>LEVANTAMIENTO ENCUESTA LONGITUDINAL DE PRIMERA INFANCIA ELPI PANEL 2010/DAM/SAI 19078</t>
  </si>
  <si>
    <t>EL proveedor acepta las condiciones establecidas en decreto adjunto</t>
  </si>
  <si>
    <t>730566-29-LR23</t>
  </si>
  <si>
    <t>Según bases adjuntas</t>
  </si>
  <si>
    <t>https://www.mercadopublico.cl/Procurement/Modules/RFB/DetailsAcquisition.aspx?qs=YAfJf6zcukPG+Tw/oz9XAw==</t>
  </si>
  <si>
    <t>DE 8 del 31 de octubre de 2023</t>
  </si>
  <si>
    <t>mercadopublico.cl/Portal/Modules/Site/AdvancedSearch/ViewAttachmentPurchaseOrder.aspx?qs=JNgRG/62Di5T6j8krGHCHg==</t>
  </si>
  <si>
    <t>24.03.002</t>
  </si>
  <si>
    <t>Encuesta de tipo longitudinal, diseñada para desarrollar el seguimiento periódico de una muestra de niños y niñas desde su nacimiento,  con el propósito de conocer sus trayectorias de vida y los factores relevantes que explican su desarrollo.</t>
  </si>
  <si>
    <t>No disponibles</t>
  </si>
  <si>
    <t>https://observatorio.ministeriodesarrollosocial.gob.cl/elpi-cuarta-ronda y https://uchile.cl/noticias/216241/lanzan-cuarta-version-de-la-encuesta-longitudinal-de-primera-infancia</t>
  </si>
  <si>
    <t>V. ENCUESTA DE VIOLENCIA CONTRA LA MUJER EN EL ÁMB</t>
  </si>
  <si>
    <t>V Encuesta de Violencia contra la Mujer en el ámbito intrafamiliar, contexto doméstico y otros espacios en población urbana y rural</t>
  </si>
  <si>
    <t>Seguridad</t>
  </si>
  <si>
    <t>No entregada (“El estudio se encuentra en su fase final de revisión preparación de publicación, cumplida esta etapa se pondrá a disposición de la ciudadanía).</t>
  </si>
  <si>
    <t>654478-48-SE23</t>
  </si>
  <si>
    <t>CONSULTORÍA PARA LA CONSTRUCCIÓN DE RÚBRICAS DE PUNTUACIÓN PARA EL INSTRUMENTO DE EVALUACIÓN DE RIESGO SOCIO-DELICTUAL ASSET</t>
  </si>
  <si>
    <t xml:space="preserve">DECRETO EXENTO N°59  DEL 04/01/2023 APRUEBA CONTRATO DE PRESTACIÓN DE SERVICIOS   RESOLUCIÓN EXENTA N°2280 DEL 16/12/2022    AUTORIZA CONTRATACIÓN -MEDIANTE TRATO DIRECTO  Estimado proveedor, los pagos de bienes y/o servicios contratados, se realizarán </t>
  </si>
  <si>
    <t>73.868.900-3</t>
  </si>
  <si>
    <t>fundacion</t>
  </si>
  <si>
    <t>CONSULTORÍA PARA LA CONSTRUCCIÓN DE RÚBRICAS DE PUNTUACIÓN PARA EL INSTRUMENTO DE EVALUACIÓN DE RIESGO SOCIO-DELICTUAL ASSET    INFORME TECNICO N°1 =75%  INFORME TECNICO N°2 =25%</t>
  </si>
  <si>
    <t>654478-10-LE22</t>
  </si>
  <si>
    <t>https://www.mercadopublico.cl/Procurement/Modules/RFB/DetailsAcquisition.aspx?qs=Z0Mehxa4Tpr0nqsDsTGezg==</t>
  </si>
  <si>
    <t>RE 2280 de 16 de diciembre 2022</t>
  </si>
  <si>
    <t>mercadopublico.cl/Portal/Modules/Site/AdvancedSearch/ViewAttachmentPurchaseOrder.aspx?qs=fklMLs47644mdyyd2Bm5WA==</t>
  </si>
  <si>
    <t>máximo de 4 meses, desde la fecha indicada en el "Acta de inicio de contrato"</t>
  </si>
  <si>
    <t>https://www.mercadopublico.cl/Portal/Modules/Site/AdvancedSearch/ViewAttachmentPurchaseOrder.aspx?qs=fklMLs47644mdyyd2Bm5WA==</t>
  </si>
  <si>
    <t>Transferencias Corrientes / A Otras Entidades Públicas</t>
  </si>
  <si>
    <t>Diseñar y construir un nuevo esquema de rúbricas de puntuación para las dimensiones que componen la versión utilizada por la SPD del instrumento ASSET.
Testear el funcionamiento del esquema de rúbricas que sea propuesto.
Actualizar la Guía de aplicación del instrumento ASSET  utilizada por la SPD.
Capacitar a los profesionales capacitadores y/o evaluadores de la SPD respecto a los nuevos lineamientos de aplicación y tabulación del instrumentos.</t>
  </si>
  <si>
    <t>1.	Informe Final, que integre la totalidad de la información y análisis producidas a lo largo de la consultoría (incluidos en los informes intermedios).
2.	Versión actualizada de la Guía de Aplicación del instrumento ASSET. 
3.	Base de datos sobre la cual se realizaron los análisis requeridos en la consultoría.
4.	Dossier de capacitación para la aplicación y tabulación del instrumento.
5.	Capacitación de, al menos, 10 profesionales del equipo central de la SPD (futuros capacitadores/as de evaluadores/as).</t>
  </si>
  <si>
    <t>http://www.mercadopublico.cl/PurchaseOrder/Modules/PO/DetailsPurchaseOrder.aspx?codigoOC=606-304-SE23</t>
  </si>
  <si>
    <t>Encuesta de Satisfacción de Usuarios y Medición del Nivel de Calidad de Servicios de Telecomunicaciones</t>
  </si>
  <si>
    <t>Encuesta de Satisfacción de Usuarios y Medición del Nivel de Calidad de Servicios de  Telecomunicaciones</t>
  </si>
  <si>
    <t>https://www.mercadopublico.cl/Procurement/Modules/RFB/DetailsAcquisition.aspx?qs=wo//hNEq7vMw3w/mTrD0gw==</t>
  </si>
  <si>
    <t>RE 1871 del 29 de agosto de 2023</t>
  </si>
  <si>
    <t>mercadopublico.cl/Portal/Modules/Site/AdvancedSearch/ViewAttachmentPurchaseOrder.aspx?qs=cDApSbANSbTTJqGzs9NspA==</t>
  </si>
  <si>
    <t>Tecnologías de información y Ciencia</t>
  </si>
  <si>
    <t>Encuesta para medir cuantitativamente el grado de satisfacción de los usuarios con los servicios de telefonía móvil, Internet móvil, televisión de pago y del servicio de Internet residencial o fija, por cada una de las compañías proveedoras y cuya muestra calculada sea estadísticamente confiable y representativa a nivel nacional y regional, de manera que los datos recolectados permitan obtener conclusiones válidas y generar un proceso de comparación o benchmarking entre las mismas empresas, y para disponer de información
relativa al grado de conocimiento y satisfacción que tienen los usuarios de servicios de telecomunicaciones.</t>
  </si>
  <si>
    <t>Informe de resultados etapa I Preparación encuesta 2023
Informe de resultados etapa II Aplicación Encuesta 2023  e Informes de Resultados</t>
  </si>
  <si>
    <t>http://www.mercadopublico.cl/PurchaseOrder/Modules/PO/DetailsPurchaseOrder.aspx?codigoOC=606-243-SE23</t>
  </si>
  <si>
    <t>1098710-331-SE23</t>
  </si>
  <si>
    <t>http://www.mercadopublico.cl/PurchaseOrder/Modules/PO/DetailsPurchaseOrder.aspx?codigoOC=1098710-331-SE23</t>
  </si>
  <si>
    <t>EVALUACIÓN DE CENTROS REGIONALES DE INVESTIGACIÓN</t>
  </si>
  <si>
    <t>ORDEN DE COMPRA DESDE 1098710-14-LE23</t>
  </si>
  <si>
    <t>1098710-14-LE23</t>
  </si>
  <si>
    <t>Evaluar los resultados del componente Creación y Fortalecimiento de los Centros Regionales de Investigación Científica y Tecnológica</t>
  </si>
  <si>
    <t>RE 279 del 21 de julio de 2023</t>
  </si>
  <si>
    <t>https://www.mercadopublico.cl/Portal/Modules/Site/AdvancedSearch/ViewAttachmentPurchaseOrder.aspx?qs=bJDzuqFP8BJ58WEkDDA//A==</t>
  </si>
  <si>
    <t>6 meses desde la firma del contrato</t>
  </si>
  <si>
    <t>24.02.012</t>
  </si>
  <si>
    <t>Transferencias Corrientes / Al Gobierno Central</t>
  </si>
  <si>
    <t xml:space="preserve">Evaluar los resultados del componente Creación y Fortalecimiento de los Centros Regionales de Investigación Científica y Tecnológica, del Programa Regional de Desarrollo 
de la Investigación Científica y Tecnológica, a través de un enfoque mixto; además de verificar la factibilidad de una evaluación de impacto de estos. </t>
  </si>
  <si>
    <t>Carta Gantt
Primer Informe
Segundo Informe
Informe Final</t>
  </si>
  <si>
    <t>https://observa.minciencia.gob.cl/estudios/evaluacion-de-resultados-de-centros-regionales-de-investigacion-cientifica-y-tecnologica-de-anid</t>
  </si>
  <si>
    <t>Etiqueta</t>
  </si>
  <si>
    <t>Descripción</t>
  </si>
  <si>
    <t>Categorías de respuesta</t>
  </si>
  <si>
    <t>Número identificador de cada institución en Mercado Público</t>
  </si>
  <si>
    <t>Código de la orden de compra</t>
  </si>
  <si>
    <t>Enlace a la orden de compra</t>
  </si>
  <si>
    <t>Nombre de la orden de compra</t>
  </si>
  <si>
    <t>Nombre del Estudio (variable agregada para la fiscalización)</t>
  </si>
  <si>
    <t>Descripcion/Observaciones sobre la orden de compra</t>
  </si>
  <si>
    <t>Tipo de Orden de Compra</t>
  </si>
  <si>
    <t>Orden de Compra proveniente de adquisición sin emisión automática de OC (SE); Compra Ágil )AG); Convenio Marco (CM)</t>
  </si>
  <si>
    <t>Procedencia de la orden de compra</t>
  </si>
  <si>
    <t>Confianza y seguridad de los proveedores, derivados de su experiencia; Contratación de consultorias, considerando especiales facultades del proveedor; licitación pública previa sin ofertas, o con ofertas inadmisibles; Proveniente de licitación pública; Servicios especializados inferiores a 1000 UTM</t>
  </si>
  <si>
    <t>identifica si la orden de compra es Trato Directo</t>
  </si>
  <si>
    <t>Licitación Pública; Trato Directo</t>
  </si>
  <si>
    <t>identifica si la orden de compra es Compra Ágil</t>
  </si>
  <si>
    <t>Sí; No</t>
  </si>
  <si>
    <t>Código del tipo de compra (de Mercado Público)</t>
  </si>
  <si>
    <t>Código abreviado del tipo de compra (de Mercado Público)</t>
  </si>
  <si>
    <t>Descripción del tipo de compra</t>
  </si>
  <si>
    <t>Compra Ágil; Convenio Marco; Sin emisión automática</t>
  </si>
  <si>
    <t>Código del proceso de gestión en el cual se encuentra la orden de compra(de Mercado Público)</t>
  </si>
  <si>
    <t>Proceso de gestión en el cual se encuentra la orden de compra</t>
  </si>
  <si>
    <t>Aceptada; Recepción Conforme</t>
  </si>
  <si>
    <t>Código del proceso de gestión en el cual se encuentra la orden de compra</t>
  </si>
  <si>
    <t>6 (Aceptada); 12 (Recepción Conforme)</t>
  </si>
  <si>
    <t>Proceso de gestión en el cual se encuentra el proveedor respecto de la orden de compra</t>
  </si>
  <si>
    <t xml:space="preserve">Aceptada; Recepción Conforme; Cancelación solicitada; </t>
  </si>
  <si>
    <t>Fecha de creación de la orden de compra</t>
  </si>
  <si>
    <t>Fecha de envío de la orden de compra</t>
  </si>
  <si>
    <t>Fecha de solicitud de cancelación</t>
  </si>
  <si>
    <t>Fecha de la última modificación realizada</t>
  </si>
  <si>
    <t>Fecha de aceptación de la orden de compra</t>
  </si>
  <si>
    <t>Año de aceptación de la orden de compra</t>
  </si>
  <si>
    <t>Fecha de cancelación de la orden de compra</t>
  </si>
  <si>
    <t>Promedio de calificación del proveedor</t>
  </si>
  <si>
    <t>Cantidad evaluación</t>
  </si>
  <si>
    <t>Monto total de la orden de compra</t>
  </si>
  <si>
    <t>Tipo de moneda de la orden de compra</t>
  </si>
  <si>
    <t>Monto total en pesos chilenos</t>
  </si>
  <si>
    <t>Monto total en pesos chilenos con formato moneda</t>
  </si>
  <si>
    <t>Impuestos de la orden de compra</t>
  </si>
  <si>
    <t>Tipo de impuesto</t>
  </si>
  <si>
    <t>Exento; IVA</t>
  </si>
  <si>
    <t>cargos</t>
  </si>
  <si>
    <t>Total neto de la orden de compra</t>
  </si>
  <si>
    <t>Código de la Unidad de Compra (del organismo comprador)</t>
  </si>
  <si>
    <t>Rut de la unidad de compra</t>
  </si>
  <si>
    <t>Nombre de la Unidad de Compra</t>
  </si>
  <si>
    <t>Código del organismo público comprador</t>
  </si>
  <si>
    <t>Nombre del organismo público comprador</t>
  </si>
  <si>
    <t>Sector del organismo público</t>
  </si>
  <si>
    <t>Actividad del comprador</t>
  </si>
  <si>
    <t>Ciudad de la unidad de compra</t>
  </si>
  <si>
    <t>Región de la Unidad de Compra</t>
  </si>
  <si>
    <t>País de la Unidad de Compra</t>
  </si>
  <si>
    <t>Código de la sucursal</t>
  </si>
  <si>
    <t>Rut de la sucursal</t>
  </si>
  <si>
    <t>Codigo del proveedor</t>
  </si>
  <si>
    <t>Nombre del proveedor</t>
  </si>
  <si>
    <t>Actividad del proveedor</t>
  </si>
  <si>
    <t>Comuna del proveedor</t>
  </si>
  <si>
    <t>Region del proveedor</t>
  </si>
  <si>
    <t>Pais del proveedor</t>
  </si>
  <si>
    <t>Porcentaje del IVA</t>
  </si>
  <si>
    <t>Tipo de despacho</t>
  </si>
  <si>
    <t>Forma de pago</t>
  </si>
  <si>
    <t>Codigo de la licitacion</t>
  </si>
  <si>
    <t>Codigo del convenio marco</t>
  </si>
  <si>
    <t>ID del Item</t>
  </si>
  <si>
    <t>codigo de la categoria</t>
  </si>
  <si>
    <t>codigo del producto</t>
  </si>
  <si>
    <t>Nombre genérico del producto</t>
  </si>
  <si>
    <t>Rubro número 1</t>
  </si>
  <si>
    <t>Rubro número 2</t>
  </si>
  <si>
    <t>Rubro número 3</t>
  </si>
  <si>
    <t>Especificacion de la comprador</t>
  </si>
  <si>
    <t>Especificacion de la proveedor</t>
  </si>
  <si>
    <t>Unidad de medida</t>
  </si>
  <si>
    <t>moneda del item</t>
  </si>
  <si>
    <t>precio neto</t>
  </si>
  <si>
    <t>total de cargos</t>
  </si>
  <si>
    <t>total de descuentos</t>
  </si>
  <si>
    <t>total de impuestos</t>
  </si>
  <si>
    <t>total neto</t>
  </si>
  <si>
    <t>Revisado para la fiscalizaicón</t>
  </si>
  <si>
    <t>Fecha de revisión de la orden de compra</t>
  </si>
  <si>
    <t>ID de la licitación pública</t>
  </si>
  <si>
    <t>enlace a la licitación</t>
  </si>
  <si>
    <t>Documento que aprueba la contratación</t>
  </si>
  <si>
    <t>RE y número con su respectiva fecha</t>
  </si>
  <si>
    <t>enlace al documento que aprueba contratación</t>
  </si>
  <si>
    <t>Plazo para la prestación del servicio</t>
  </si>
  <si>
    <t>Fecha estimada de finalización del servicio (calculada en relación a el plazo establecido para la realización del servicio y la fecha de firma del contrato o emisión d ela orden de compra)</t>
  </si>
  <si>
    <t>Duración estimada en meses del servicio</t>
  </si>
  <si>
    <t>Señala si el estudio está ejecutado o no a la fecha de la fiscalizaicón</t>
  </si>
  <si>
    <t>Sí, No; En ejecución</t>
  </si>
  <si>
    <t>Señala si el estudio está ejecutado o no a julio de 2024</t>
  </si>
  <si>
    <t>Sí; No; No encontrado</t>
  </si>
  <si>
    <t>Se publica o no resolución que autoriza el trato directo en Mercado Público</t>
  </si>
  <si>
    <t>Sí; No aplica</t>
  </si>
  <si>
    <t>Enlace a resolución que autoriza trato directo</t>
  </si>
  <si>
    <t>Incluye informe que autoriza especiales facultades del proveedor (para los tratos directos de este tipo)</t>
  </si>
  <si>
    <t>Sí; No; No aplica</t>
  </si>
  <si>
    <t>Sí; No; No identificado</t>
  </si>
  <si>
    <t>Documento dónde se encontró el subtítutlo</t>
  </si>
  <si>
    <t>Certificado de Disponibilidad Presupuestaria; No identificado; RE que aprueba contrato; Re que aprueba adjudicación; RE que aprueba modificación de contrato; RE que autoriza Trato Directo; Solicitud de adquisición de bienes y contratación de servicios; Solicitud de compra</t>
  </si>
  <si>
    <t>Tipo de estudio</t>
  </si>
  <si>
    <t>Cualitativo; Cuantitativo; Mixto; No encontrado</t>
  </si>
  <si>
    <t>Materia del estudio</t>
  </si>
  <si>
    <t>Descentralización y modernización del Estado; Economía y Trabajo; Educación; Otros; Pensiones y Protección Social; Percepción ciudadana; Pesca; Pueblos Indígenas; Salud; Seguridad; Tecnologías de información y Ciencias</t>
  </si>
  <si>
    <t>Objetivo</t>
  </si>
  <si>
    <t>Productos especificados del servicio</t>
  </si>
  <si>
    <t>Enlace a resultados del estudio</t>
  </si>
  <si>
    <t>Otros comentarios sobre el estudio</t>
  </si>
  <si>
    <t>Enlace a noticias o páginas relacionadas al estudio</t>
  </si>
  <si>
    <t>Indica si el organismo entrego el informe solicitado en solicitud de acceso a información</t>
  </si>
  <si>
    <t>Sí; No; No entrega Informe, pero entrega banner para descarga de las Resoluciones</t>
  </si>
  <si>
    <t>Indica a qué grupo de la muestra pertenece la orden de compra</t>
  </si>
  <si>
    <t>Grupo 1; Grupo 2</t>
  </si>
  <si>
    <t>Indica, para los estudios que incluían bases de datos entre sus productos de servicio, si entregó o no la base de datos en su respuesta a solicitud de información</t>
  </si>
  <si>
    <t>Entregada en SAI; No entregada; Publicada online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</si>
</sst>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164" formatCode="&quot;$&quot;#,##0"/>
    <numFmt numFmtId="165" formatCode="0.0"/>
  </numFmts>
  <fonts count="13" x14ac:knownFonts="1">
    <font>
      <sz val="11"/>
      <color theme="1"/>
      <name val="Aptos Narrow"/>
      <family val="2"/>
      <scheme val="minor"/>
    </font>
    <font>
      <sz val="11"/>
      <color theme="1"/>
      <name val="Aptos Narrow"/>
      <family val="2"/>
      <scheme val="minor"/>
    </font>
    <font>
      <b/>
      <sz val="11"/>
      <color theme="0"/>
      <name val="Aptos Narrow"/>
      <family val="2"/>
      <scheme val="minor"/>
    </font>
    <font>
      <u/>
      <sz val="11"/>
      <color theme="10"/>
      <name val="Aptos Narrow"/>
      <family val="2"/>
      <scheme val="minor"/>
    </font>
    <font>
      <sz val="10"/>
      <color indexed="8"/>
      <name val="Arial"/>
      <family val="2"/>
    </font>
    <font>
      <sz val="10"/>
      <name val="Arial"/>
      <family val="2"/>
    </font>
    <font>
      <sz val="11"/>
      <color rgb="FF000000"/>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1"/>
      <color rgb="FF333333"/>
      <name val="Aptos Narrow"/>
      <family val="2"/>
      <scheme val="minor"/>
    </font>
    <font>
      <sz val="11"/>
      <color indexed="8"/>
      <name val="Aptos Narrow"/>
      <family val="2"/>
      <scheme val="minor"/>
    </font>
    <font>
      <sz val="11"/>
      <color rgb="FF1D4D9E"/>
      <name val="Aptos Narrow"/>
      <family val="2"/>
      <scheme val="minor"/>
    </font>
  </fonts>
  <fills count="3">
    <fill>
      <patternFill patternType="none"/>
    </fill>
    <fill>
      <patternFill patternType="gray125"/>
    </fill>
    <fill>
      <patternFill patternType="solid">
        <fgColor theme="4"/>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5">
    <xf numFmtId="0" fontId="0" fillId="0" borderId="0"/>
    <xf numFmtId="42" fontId="1" fillId="0" borderId="0" applyFont="0" applyFill="0" applyBorder="0" applyAlignment="0" applyProtection="0"/>
    <xf numFmtId="0" fontId="3" fillId="0" borderId="0" applyNumberFormat="0" applyFill="0" applyBorder="0" applyAlignment="0" applyProtection="0"/>
    <xf numFmtId="0" fontId="4" fillId="0" borderId="0"/>
    <xf numFmtId="0" fontId="5" fillId="0" borderId="0"/>
  </cellStyleXfs>
  <cellXfs count="61">
    <xf numFmtId="0" fontId="0" fillId="0" borderId="0" xfId="0"/>
    <xf numFmtId="164" fontId="0" fillId="0" borderId="2" xfId="1" applyNumberFormat="1" applyFont="1" applyFill="1" applyBorder="1" applyAlignment="1">
      <alignment horizontal="right" vertical="center"/>
    </xf>
    <xf numFmtId="0" fontId="0" fillId="0" borderId="1" xfId="0" applyBorder="1"/>
    <xf numFmtId="164" fontId="0" fillId="0" borderId="1" xfId="1" applyNumberFormat="1" applyFont="1" applyFill="1" applyBorder="1" applyAlignment="1">
      <alignment horizontal="right" vertical="center"/>
    </xf>
    <xf numFmtId="164" fontId="0" fillId="0" borderId="4" xfId="1" applyNumberFormat="1" applyFont="1" applyFill="1" applyBorder="1" applyAlignment="1">
      <alignment horizontal="right" vertical="center"/>
    </xf>
    <xf numFmtId="164" fontId="0" fillId="0" borderId="1" xfId="1" applyNumberFormat="1" applyFont="1" applyFill="1" applyBorder="1" applyAlignment="1">
      <alignment horizontal="right"/>
    </xf>
    <xf numFmtId="164" fontId="0" fillId="0" borderId="0" xfId="1" applyNumberFormat="1" applyFont="1" applyFill="1" applyBorder="1" applyAlignment="1">
      <alignment horizontal="right" vertical="center"/>
    </xf>
    <xf numFmtId="164" fontId="0" fillId="0" borderId="1" xfId="1" applyNumberFormat="1" applyFont="1" applyFill="1" applyBorder="1" applyAlignment="1">
      <alignment vertical="center"/>
    </xf>
    <xf numFmtId="0" fontId="0" fillId="0" borderId="1" xfId="0" applyBorder="1" applyAlignment="1">
      <alignment horizontal="left"/>
    </xf>
    <xf numFmtId="164" fontId="0" fillId="0" borderId="1" xfId="1" applyNumberFormat="1" applyFont="1" applyFill="1" applyBorder="1" applyAlignment="1"/>
    <xf numFmtId="0" fontId="2" fillId="2" borderId="0" xfId="0" applyFont="1" applyFill="1"/>
    <xf numFmtId="0" fontId="0" fillId="0" borderId="1" xfId="0" applyBorder="1" applyAlignment="1">
      <alignment horizontal="left" vertical="center" wrapText="1"/>
    </xf>
    <xf numFmtId="0" fontId="6" fillId="0" borderId="1" xfId="0" applyFont="1" applyBorder="1" applyAlignment="1">
      <alignment horizontal="left" vertical="center" wrapText="1" readingOrder="1"/>
    </xf>
    <xf numFmtId="0" fontId="0" fillId="0" borderId="1" xfId="0" applyBorder="1" applyAlignment="1">
      <alignment horizontal="left" vertical="center"/>
    </xf>
    <xf numFmtId="42" fontId="0" fillId="0" borderId="2" xfId="1" applyFont="1" applyFill="1" applyBorder="1" applyAlignment="1">
      <alignment horizontal="left"/>
    </xf>
    <xf numFmtId="0" fontId="6" fillId="0" borderId="1" xfId="0" applyFont="1" applyBorder="1" applyAlignment="1">
      <alignment vertical="top"/>
    </xf>
    <xf numFmtId="42" fontId="0" fillId="0" borderId="2" xfId="1" applyFont="1" applyFill="1" applyBorder="1" applyAlignment="1"/>
    <xf numFmtId="164" fontId="0" fillId="0" borderId="2" xfId="1" applyNumberFormat="1" applyFont="1" applyFill="1" applyBorder="1" applyAlignment="1"/>
    <xf numFmtId="42" fontId="0" fillId="0" borderId="1" xfId="1" applyFont="1" applyFill="1" applyBorder="1" applyAlignment="1"/>
    <xf numFmtId="42" fontId="0" fillId="0" borderId="0" xfId="1" applyFont="1" applyFill="1" applyBorder="1" applyAlignment="1"/>
    <xf numFmtId="164" fontId="0" fillId="0" borderId="4" xfId="1" applyNumberFormat="1" applyFont="1" applyFill="1" applyBorder="1" applyAlignment="1"/>
    <xf numFmtId="164" fontId="0" fillId="0" borderId="0" xfId="1" applyNumberFormat="1" applyFont="1" applyFill="1" applyBorder="1" applyAlignment="1"/>
    <xf numFmtId="42" fontId="0" fillId="0" borderId="4" xfId="1" applyFont="1" applyFill="1" applyBorder="1" applyAlignment="1"/>
    <xf numFmtId="0" fontId="0" fillId="0" borderId="2" xfId="0" applyBorder="1"/>
    <xf numFmtId="14" fontId="0" fillId="0" borderId="2" xfId="0" applyNumberFormat="1" applyBorder="1"/>
    <xf numFmtId="1" fontId="0" fillId="0" borderId="2" xfId="0" applyNumberFormat="1" applyBorder="1"/>
    <xf numFmtId="0" fontId="6" fillId="0" borderId="1" xfId="0" applyFont="1" applyBorder="1" applyAlignment="1">
      <alignment vertical="center"/>
    </xf>
    <xf numFmtId="0" fontId="3" fillId="0" borderId="1" xfId="2" applyFill="1" applyBorder="1" applyAlignment="1"/>
    <xf numFmtId="14" fontId="0" fillId="0" borderId="1" xfId="0" applyNumberFormat="1" applyBorder="1"/>
    <xf numFmtId="0" fontId="0" fillId="0" borderId="1" xfId="0" applyBorder="1" applyAlignment="1">
      <alignment vertical="center"/>
    </xf>
    <xf numFmtId="1" fontId="0" fillId="0" borderId="1" xfId="0" applyNumberFormat="1" applyBorder="1"/>
    <xf numFmtId="164" fontId="0" fillId="0" borderId="1" xfId="0" applyNumberFormat="1" applyBorder="1"/>
    <xf numFmtId="0" fontId="0" fillId="0" borderId="3" xfId="0" applyBorder="1"/>
    <xf numFmtId="15" fontId="0" fillId="0" borderId="1" xfId="0" applyNumberFormat="1" applyBorder="1"/>
    <xf numFmtId="0" fontId="0" fillId="0" borderId="1" xfId="0" applyBorder="1" applyAlignment="1">
      <alignment horizontal="center"/>
    </xf>
    <xf numFmtId="0" fontId="9" fillId="0" borderId="1" xfId="0" applyFont="1" applyBorder="1"/>
    <xf numFmtId="0" fontId="0" fillId="0" borderId="0" xfId="0" applyAlignment="1">
      <alignment vertical="center"/>
    </xf>
    <xf numFmtId="0" fontId="7" fillId="0" borderId="1" xfId="0" applyFont="1" applyBorder="1"/>
    <xf numFmtId="0" fontId="0" fillId="0" borderId="2" xfId="0" applyBorder="1" applyAlignment="1">
      <alignment vertical="center"/>
    </xf>
    <xf numFmtId="0" fontId="3" fillId="0" borderId="0" xfId="2" applyFill="1" applyBorder="1" applyAlignment="1"/>
    <xf numFmtId="14" fontId="0" fillId="0" borderId="0" xfId="0" applyNumberFormat="1"/>
    <xf numFmtId="1" fontId="0" fillId="0" borderId="0" xfId="0" applyNumberFormat="1"/>
    <xf numFmtId="164" fontId="0" fillId="0" borderId="0" xfId="0" applyNumberFormat="1"/>
    <xf numFmtId="0" fontId="0" fillId="0" borderId="4" xfId="0" applyBorder="1"/>
    <xf numFmtId="14" fontId="0" fillId="0" borderId="4" xfId="0" applyNumberFormat="1" applyBorder="1"/>
    <xf numFmtId="1" fontId="0" fillId="0" borderId="4" xfId="0" applyNumberFormat="1" applyBorder="1"/>
    <xf numFmtId="14" fontId="10" fillId="0" borderId="1" xfId="0" applyNumberFormat="1" applyFont="1" applyBorder="1"/>
    <xf numFmtId="0" fontId="11" fillId="0" borderId="1" xfId="3" applyFont="1" applyBorder="1" applyAlignment="1">
      <alignment horizontal="left" vertical="center"/>
    </xf>
    <xf numFmtId="164" fontId="0" fillId="0" borderId="4" xfId="0" applyNumberFormat="1" applyBorder="1"/>
    <xf numFmtId="0" fontId="0" fillId="0" borderId="5" xfId="0" applyBorder="1"/>
    <xf numFmtId="0" fontId="6" fillId="0" borderId="5" xfId="0" applyFont="1" applyBorder="1" applyAlignment="1">
      <alignment vertical="center"/>
    </xf>
    <xf numFmtId="0" fontId="0" fillId="0" borderId="6" xfId="0" applyBorder="1"/>
    <xf numFmtId="0" fontId="6" fillId="0" borderId="4" xfId="0" applyFont="1" applyBorder="1" applyAlignment="1">
      <alignment vertical="center"/>
    </xf>
    <xf numFmtId="0" fontId="3" fillId="0" borderId="1" xfId="2" applyFill="1" applyBorder="1" applyAlignment="1">
      <alignment vertical="center"/>
    </xf>
    <xf numFmtId="164" fontId="0" fillId="0" borderId="0" xfId="0" applyNumberFormat="1" applyAlignment="1">
      <alignment horizontal="center"/>
    </xf>
    <xf numFmtId="0" fontId="0" fillId="0" borderId="1" xfId="4" applyFont="1" applyBorder="1" applyAlignment="1">
      <alignment horizontal="left" vertical="center"/>
    </xf>
    <xf numFmtId="165" fontId="0" fillId="0" borderId="1" xfId="0" applyNumberFormat="1" applyBorder="1"/>
    <xf numFmtId="0" fontId="12" fillId="0" borderId="1" xfId="0" applyFont="1" applyBorder="1"/>
    <xf numFmtId="0" fontId="0" fillId="0" borderId="1" xfId="0" applyBorder="1" applyAlignment="1">
      <alignment horizontal="left" vertical="top"/>
    </xf>
    <xf numFmtId="165" fontId="0" fillId="0" borderId="0" xfId="0" applyNumberFormat="1"/>
    <xf numFmtId="0" fontId="0" fillId="0" borderId="0" xfId="0" applyAlignment="1">
      <alignment horizontal="center"/>
    </xf>
  </cellXfs>
  <cellStyles count="5">
    <cellStyle name="Hipervínculo" xfId="2" builtinId="8"/>
    <cellStyle name="Moneda [0]" xfId="1" builtinId="7"/>
    <cellStyle name="Normal" xfId="0" builtinId="0"/>
    <cellStyle name="Normal 2" xfId="4" xr:uid="{F7DFB008-113D-4DC8-8065-A83178FE0B77}"/>
    <cellStyle name="Normal_Hoja1" xfId="3" xr:uid="{0B40C4FA-9B13-41F7-831B-44357354D2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rancisca Gutiérrez Vielma" id="{D98EFD67-7582-4F8C-8F4F-AD31980B0C89}" userId="S::fgutierrez@cplt.cl::b5c631eb-06cc-4b1e-9959-88701fd71cb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57" dT="2024-09-04T16:23:19.62" personId="{D98EFD67-7582-4F8C-8F4F-AD31980B0C89}" id="{93C40526-ECB5-4368-93F8-2EEE35605A42}">
    <text>850 UF es el valor total del estudio</text>
  </threadedComment>
  <threadedComment ref="E406" dT="2024-09-10T13:25:40.92" personId="{D98EFD67-7582-4F8C-8F4F-AD31980B0C89}" id="{7053B15D-96F7-48C4-90BE-011A22BAC89A}">
    <text xml:space="preserve">SubPesca informó monto en UF: 1144.59 UF, se hizo el cambio con fecha 08/05/2023 cuyo valor de UF informado por el SII era de $32.338
</text>
  </threadedComment>
  <threadedComment ref="E423" dT="2024-09-10T13:26:36.58" personId="{D98EFD67-7582-4F8C-8F4F-AD31980B0C89}" id="{F2B79FC5-D14C-4ACA-8778-26E0020C229D}">
    <text>Subpesca inform´+o monto en UF: 200UF, se hizo el cambio con fecha 14/09/2023 cuyo valor de UF informado por SII era de $36.178</text>
  </threadedComment>
</ThreadedComments>
</file>

<file path=xl/threadedComments/threadedComment2.xml><?xml version="1.0" encoding="utf-8"?>
<ThreadedComments xmlns="http://schemas.microsoft.com/office/spreadsheetml/2018/threadedcomments" xmlns:x="http://schemas.openxmlformats.org/spreadsheetml/2006/main">
  <threadedComment ref="CQ2" dT="2024-07-30T18:59:09.49" personId="{D98EFD67-7582-4F8C-8F4F-AD31980B0C89}" id="{01C845B6-C79A-4801-A32D-35554CE82713}">
    <text>Memorándum N°3141, de fecha 24 de marzo de 2023, la Jefe de la División de Políticas y Estudios (S), ha solicitado que se gestione la contratación directa de estos servicios.</text>
  </threadedComment>
  <threadedComment ref="CR9" dT="2024-07-24T21:53:11.27" personId="{D98EFD67-7582-4F8C-8F4F-AD31980B0C89}" id="{1CFFACDD-4D79-4E99-B40A-51E15E32298E}">
    <text>Subtítulo 22, Ítem 11, Asignación 001 “Estudios e Investigaciones” de la Partida 08, Capítulo 
01, Programa 08, del Presupuesto de la Secretaría de Modernización del Estado de la Secretaría y 
Administración General del Ministerio de Hacienda, para el año 2023 (p. 64 del contrato).</text>
  </threadedComment>
  <threadedComment ref="CJ23" dT="2024-07-31T15:11:56.54" personId="{D98EFD67-7582-4F8C-8F4F-AD31980B0C89}" id="{B3054625-3AEA-4BD1-9772-94634DF0B44F}">
    <text xml:space="preserve">En virtud de lo establecido en el Artículo 63° del Decreto 250 del Ministerio de Hacienda, del año 2004, las adquisiciones entre 100 y 1.000 UTM, cuando se trate de bienes o servicios estándares de simple y objetiva especificación y se haya establecido así en las respectivas bases de licitación, podrán ser formalizadas mediante la emisión de una orden de compra y la aceptación de esta, por parte del proveedor </text>
  </threadedComment>
  <threadedComment ref="CQ24" dT="2024-07-30T15:38:08.62" personId="{D98EFD67-7582-4F8C-8F4F-AD31980B0C89}" id="{4A171BAB-A328-45E2-B7D3-2517778F8745}">
    <text>Indica  Memorándum N°0202/2023, de fecha 6 de septiembre de 2023, pero no se encuentra en TA ni en los documentos de mercado público.</text>
  </threadedComment>
  <threadedComment ref="CQ25" dT="2024-07-30T15:54:19.89" personId="{D98EFD67-7582-4F8C-8F4F-AD31980B0C89}" id="{F2F986D7-35EB-4F33-9CD0-C0767299ECEC}">
    <text>Indica Memorándum N°087/2023, de 24 de abril de 2023 del Subdirector de SECOM, sobre las condiciones particulares del proveedor seleccionado.</text>
  </threadedComment>
  <threadedComment ref="CQ26" dT="2024-07-30T16:09:21.00" personId="{D98EFD67-7582-4F8C-8F4F-AD31980B0C89}" id="{0AC93D25-4E19-4510-9A19-216D3A7D76A8}">
    <text>Indica Memorándum N°44/2023, de 27 de febrero de 2022 del Subdirector de SECOM.</text>
  </threadedComment>
  <threadedComment ref="CQ27" dT="2024-07-30T16:40:34.17" personId="{D98EFD67-7582-4F8C-8F4F-AD31980B0C89}" id="{32811E05-92FB-477C-82BF-2D7CB264CAB2}">
    <text>Memorándum N°46/2023, de 27 de febrero de 2023, del Subdirector SECOM.</text>
  </threadedComment>
  <threadedComment ref="CQ28" dT="2024-07-30T16:54:13.69" personId="{D98EFD67-7582-4F8C-8F4F-AD31980B0C89}" id="{E2D8851A-EE0B-488B-9C14-CE0084088874}">
    <text xml:space="preserve">Memorándum N°45/2023 de 27 de febrero de 2023, del Subdirector de SECOM.
</text>
  </threadedComment>
  <threadedComment ref="CQ29" dT="2024-07-30T18:21:11.69" personId="{D98EFD67-7582-4F8C-8F4F-AD31980B0C89}" id="{CC42E30C-2F8B-444A-BBFC-00E0BD42FA08}">
    <text>Indica Memorándum N°032/2023, de 15 de febrero de 2023, en el que se solicita extensión del contrato de 30% (del contrato del estudio de la filo superior).</text>
  </threadedComment>
  <threadedComment ref="CQ30" dT="2024-07-30T18:18:45.34" personId="{D98EFD67-7582-4F8C-8F4F-AD31980B0C89}" id="{049804E3-C2F5-4D9B-9F51-4D02F33F24D4}">
    <text>Memorándum N°284/2022 del 28 de diciembre de 2022.</text>
  </threadedComment>
  <threadedComment ref="CQ31" dT="2024-07-30T17:58:17.85" personId="{D98EFD67-7582-4F8C-8F4F-AD31980B0C89}" id="{277A28A0-1231-40FD-BCF8-08441D7F2A80}">
    <text>Memorándum N°283/2022 del 28 de diciembre de 2022.</text>
  </threadedComment>
  <threadedComment ref="CQ32" dT="2024-07-30T16:26:10.79" personId="{D98EFD67-7582-4F8C-8F4F-AD31980B0C89}" id="{8DBC797A-AA1D-4564-A31E-CD1732816037}">
    <text>Indica Memorándum N°282/2022 de fecha 28 de diciembre de 2022, del Subdirector SECOM.</text>
  </threadedComment>
  <threadedComment ref="CR47" dT="2024-07-31T15:35:34.18" personId="{D98EFD67-7582-4F8C-8F4F-AD31980B0C89}" id="{740A85E8-28B1-483C-B0F2-4CF5108A32C1}">
    <text>Info en RE 2280, p. 16.</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www.mercadopublico.cl/PurchaseOrder/Modules/PO/DetailsPurchaseOrder.aspx?codigoOC=759-706-SE23" TargetMode="External"/><Relationship Id="rId21" Type="http://schemas.openxmlformats.org/officeDocument/2006/relationships/hyperlink" Target="https://minmujeryeg.gob.cl/?p=54235" TargetMode="External"/><Relationship Id="rId42" Type="http://schemas.openxmlformats.org/officeDocument/2006/relationships/hyperlink" Target="https://educacionycultura.cultura.gob.cl/politica-educacional-patrimonial/" TargetMode="External"/><Relationship Id="rId63" Type="http://schemas.openxmlformats.org/officeDocument/2006/relationships/hyperlink" Target="https://www.mercadopublico.cl/Procurement/Modules/RFB/DetailsAcquisition.aspx?qs=r8besVwkGWwwD+EqrYTClA==" TargetMode="External"/><Relationship Id="rId84" Type="http://schemas.openxmlformats.org/officeDocument/2006/relationships/hyperlink" Target="https://previsionsocial.gob.cl/datos-estadisticos/documentos-de-trabajo/" TargetMode="External"/><Relationship Id="rId138" Type="http://schemas.openxmlformats.org/officeDocument/2006/relationships/hyperlink" Target="https://www.mercadopublico.cl/Procurement/Modules/RFB/DetailsAcquisition.aspx?qs=6d8xvlgSmoKR7tsJOqTwFQ==" TargetMode="External"/><Relationship Id="rId159" Type="http://schemas.openxmlformats.org/officeDocument/2006/relationships/hyperlink" Target="https://www.mercadopublico.cl/Procurement/Modules/RFB/DetailsAcquisition.aspx?qs=aH7+acRr8oka/O/Uszxvsw==" TargetMode="External"/><Relationship Id="rId170" Type="http://schemas.openxmlformats.org/officeDocument/2006/relationships/hyperlink" Target="https://www.mercadopublico.cl/PurchaseOrder/Modules/PO/DetailsPurchaseOrder.aspx?qs=cHwSpgFJz1GgGDGGrjmX3w==" TargetMode="External"/><Relationship Id="rId107" Type="http://schemas.openxmlformats.org/officeDocument/2006/relationships/hyperlink" Target="https://www.mercadopublico.cl/Procurement/Modules/RFB/DetailsAcquisition.aspx?qs=nw1NFxx2qraAGicAeHBJ5w==" TargetMode="External"/><Relationship Id="rId11" Type="http://schemas.openxmlformats.org/officeDocument/2006/relationships/hyperlink" Target="https://www.mercadopublico.cl/Procurement/Modules/Attachment/ViewAttachment.aspx?enc=S75m3FkcKodpwrJsJkELOmgjtJpzV%2f3HWgFqRUjzVz0KwY8toUMfNiLzA5B9AUC4zzNau8%2fzlGoVVOD7HnhoLWzDCdxF%2bYj%2byOKJ9hfCjtrVZVMQc6A8QKhKNsIjT%2fcJGjT%2fbwbO58w%2bosQNgay6luK6w8AW2M41JUqycb9ic80Hp9bLoFvA5GBKwkoNg1xaO0kvsFDKnvoB%2fJ5N4%2frgxxoU3RtJ2T8qynigitQlQkrr%2fk%2bmHoG7nl0GrAjzmxd4NMMp136riQRKrARVmPJ72D4biWw73yhlX915iemKYvqYrsWZyUVBQXScPO%2bXf5vO" TargetMode="External"/><Relationship Id="rId32" Type="http://schemas.openxmlformats.org/officeDocument/2006/relationships/hyperlink" Target="https://www.mercadopublico.cl/Procurement/Modules/Attachment/ViewAttachment.aspx?enc=EdH62RI%2fNFZBPoTw9hbDzi5beoLFgTNo4nIibBaTNygP1r6tMMYCP0EDQbdd6WZGJwLyKK2tcU%2fVsQCJBTVEMiLX4Rf5gLtZS0UQ1tyqw79BY5xjfXNl0BsGwYfqhHIXDoq9mUQmi1l05GjDlXRIdD4cNs5dsIZnq%2f3K2owE71AJ0tdmMzaBiHuIIkd4hTItrns9pp2hvXH4O0PbNBABPl59awZlsPFeSiENOBFbpiHQMLusFfUQEpQgYwSslx9jbcer1VVefK1yrT5XqQOGbS6%2bBk4s%2boS%2fdD75UKoeZRWVCYTrMd%2f9As4gqHdHmh5m" TargetMode="External"/><Relationship Id="rId53" Type="http://schemas.openxmlformats.org/officeDocument/2006/relationships/hyperlink" Target="https://www.mercadopublico.cl/Portal/Modules/Site/AdvancedSearch/ViewAttachmentPurchaseOrder.aspx?qs=thrOgPcTzB39T7bkzgALAQ==" TargetMode="External"/><Relationship Id="rId74" Type="http://schemas.openxmlformats.org/officeDocument/2006/relationships/hyperlink" Target="https://www.mercadopublico.cl/Portal/Modules/Site/AdvancedSearch/ViewAttachmentPurchaseOrder.aspx?qs=9h6IF1xKIQDo60rnqmyTWg==" TargetMode="External"/><Relationship Id="rId128" Type="http://schemas.openxmlformats.org/officeDocument/2006/relationships/hyperlink" Target="http://www.mercadopublico.cl/PurchaseOrder/Modules/PO/DetailsPurchaseOrder.aspx?codigoOC=759-844-SE22" TargetMode="External"/><Relationship Id="rId149" Type="http://schemas.openxmlformats.org/officeDocument/2006/relationships/hyperlink" Target="https://www.mercadopublico.cl/Procurement/Modules/RFB/DetailsAcquisition.aspx?qs=CcVanqNHY3+S4VI4luYRnA==" TargetMode="External"/><Relationship Id="rId5" Type="http://schemas.openxmlformats.org/officeDocument/2006/relationships/hyperlink" Target="https://www.mercadopublico.cl/PurchaseOrder/Modules/PO/DetailsPurchaseOrder.aspx?qs=SrK7Y4n51Ofutq3hBC/uMQ==" TargetMode="External"/><Relationship Id="rId95" Type="http://schemas.openxmlformats.org/officeDocument/2006/relationships/hyperlink" Target="https://www.mercadopublico.cl/Portal/Modules/Site/AdvancedSearch/ViewAttachmentPurchaseOrder.aspx?qs=686mMv2pP4pwfyN3wI4nJg==" TargetMode="External"/><Relationship Id="rId160" Type="http://schemas.openxmlformats.org/officeDocument/2006/relationships/hyperlink" Target="https://www.mercadopublico.cl/Procurement/Modules/RFB/DetailsAcquisition.aspx?qs=J0TBSiKUwWuAhViS3C6Oxg==" TargetMode="External"/><Relationship Id="rId181" Type="http://schemas.openxmlformats.org/officeDocument/2006/relationships/comments" Target="../comments1.xml"/><Relationship Id="rId22" Type="http://schemas.openxmlformats.org/officeDocument/2006/relationships/hyperlink" Target="https://www.mercadopublico.cl/Procurement/Modules/RFB/DetailsAcquisition.aspx?qs=ReKuv+gn2OGxjdNzq7Ye5v/WyOwYgcdGmEGTshQq+1afbC8k9gl0swlyoe83a9AU" TargetMode="External"/><Relationship Id="rId43" Type="http://schemas.openxmlformats.org/officeDocument/2006/relationships/hyperlink" Target="https://www.mercadopublico.cl/Procurement/Modules/Attachment/ViewAttachment.aspx?enc=EdH62RI%2fNFZBPoTw9hbDzi5beoLFgTNo4nIibBaTNygP1r6tMMYCP0EDQbdd6WZGJwLyKK2tcU%2fVsQCJBTVEMiLX4Rf5gLtZS0UQ1tyqw79BY5xjfXNl0BsGwYfqhHIXDoq9mUQmi1l05GjDlXRIdD4cNs5dsIZnq%2f3K2owE71AJ0tdmMzaBiHuIIkd4hTItrns9pp2hvXH4O0PbNBABPl59awZlsPFeSiENOBFbpiHQMLusFfUQEpQgYwSslx9jbcer1VVefK1yrT5XqQOGbS6%2bBk4s%2boS%2fdD75UKoeZRWVCYTrMd%2f9As4gqHdHmh5m" TargetMode="External"/><Relationship Id="rId64" Type="http://schemas.openxmlformats.org/officeDocument/2006/relationships/hyperlink" Target="https://www.mercadopublico.cl/Procurement/Modules/RFB/DetailsAcquisition.aspx?qs=cfDOznji0bNod4UK1kp8zg==" TargetMode="External"/><Relationship Id="rId118" Type="http://schemas.openxmlformats.org/officeDocument/2006/relationships/hyperlink" Target="https://www.minjusticia.gob.cl/media/2024/07/Informe_Final_Fenomeno_Desercion_Corregido_Editado.pdf" TargetMode="External"/><Relationship Id="rId139" Type="http://schemas.openxmlformats.org/officeDocument/2006/relationships/hyperlink" Target="http://www.mercadopublico.cl/PurchaseOrder/Modules/PO/DetailsPurchaseOrder.aspx?codigoOC=621451-116-SE23" TargetMode="External"/><Relationship Id="rId85" Type="http://schemas.openxmlformats.org/officeDocument/2006/relationships/hyperlink" Target="https://www.mercadopublico.cl/Procurement/Modules/RFB/DetailsAcquisition.aspx?qs=fzIwZhaS+PeJa8Sy+ems3A%3d%3d" TargetMode="External"/><Relationship Id="rId150" Type="http://schemas.openxmlformats.org/officeDocument/2006/relationships/hyperlink" Target="http://www.mercadopublico.cl/PurchaseOrder/Modules/PO/DetailsPurchaseOrder.aspx?codigoOC=621451-99-SE23" TargetMode="External"/><Relationship Id="rId171" Type="http://schemas.openxmlformats.org/officeDocument/2006/relationships/hyperlink" Target="https://www.mercadopublico.cl/PurchaseOrder/Modules/PO/DetailsPurchaseOrder.aspx?qs=reyHm5%20BtVGvieGSW3eU6nw==" TargetMode="External"/><Relationship Id="rId12" Type="http://schemas.openxmlformats.org/officeDocument/2006/relationships/hyperlink" Target="https://www.mercadopublico.cl/Procurement/Modules/Attachment/ViewAttachment.aspx?enc=OeYJ3fwON6cX0oUAP0TSDkfmSLySt8pJEGH7aF2U6okuVL83OWG5oCY%2bu2nBzcOO0x0pOtGhzGo7Ap9Q12OdWvsFBnq2g%2fqwFMa%2bk1VsGIV6rovN3aIs9vrs%2bK82F1i0g8vIxkYtpzcV6sUfDh1HQVKuB2T%2biF1FRHGDDML1BUfMZCEpPXid%2fbk4YhhYfekp4cA1nnL%2bbCPYcnNWogsPg6dUu9V%2fwAEUgrUyUAv1GMk2P%2f3t5Ns%2f8%2bmZOfuqmkRz0we0q8KcLrvugD17VUrMRM32mzBCzj1GCQG4agUR%2fCeA2j79gxpLpzcP6xb%2bVuYH" TargetMode="External"/><Relationship Id="rId33" Type="http://schemas.openxmlformats.org/officeDocument/2006/relationships/hyperlink" Target="https://www.mercadopublico.cl/Procurement/Modules/RFB/DetailsAcquisition.aspx?qs=nxCT1rKrxzqs+AfRojz2Sg==" TargetMode="External"/><Relationship Id="rId108" Type="http://schemas.openxmlformats.org/officeDocument/2006/relationships/hyperlink" Target="http://www.mercadopublico.cl/PurchaseOrder/Modules/PO/DetailsPurchaseOrder.aspx?codigoOC=1269832-221-SE23" TargetMode="External"/><Relationship Id="rId129" Type="http://schemas.openxmlformats.org/officeDocument/2006/relationships/hyperlink" Target="http://www.mercadopublico.cl/PurchaseOrder/Modules/PO/DetailsPurchaseOrder.aspx?codigoOC=759-241-SE22" TargetMode="External"/><Relationship Id="rId54" Type="http://schemas.openxmlformats.org/officeDocument/2006/relationships/hyperlink" Target="https://www.mercadopublico.cl/Procurement/Modules/RFB/DetailsAcquisition.aspx?qs=jqoveSCaxeirHPphCO8zhg%3D%3D" TargetMode="External"/><Relationship Id="rId75" Type="http://schemas.openxmlformats.org/officeDocument/2006/relationships/hyperlink" Target="https://previsionsocial.gob.cl/wp-content/uploads/2024/08/Elaboracion-de-Diagnostico-de-Genero-para-la-SPS.pdf" TargetMode="External"/><Relationship Id="rId96" Type="http://schemas.openxmlformats.org/officeDocument/2006/relationships/hyperlink" Target="https://www.mercadopublico.cl/PurchaseOrder/Modules/PO/DetailsPurchaseOrder.aspx?qs=6krGMi4+xyPotjQ32TkTSg==" TargetMode="External"/><Relationship Id="rId140" Type="http://schemas.openxmlformats.org/officeDocument/2006/relationships/hyperlink" Target="https://www.mercadopublico.cl/Portal/Modules/Site/AdvancedSearch/ViewAttachmentPurchaseOrder.aspx?qs=n1Z4OjuSQDzaoRtG86n0mQ==" TargetMode="External"/><Relationship Id="rId161" Type="http://schemas.openxmlformats.org/officeDocument/2006/relationships/hyperlink" Target="http://www.mercadopublico.cl/PurchaseOrder/Modules/PO/DetailsPurchaseOrder.aspx?codigoOC=759-758-CM23" TargetMode="External"/><Relationship Id="rId182" Type="http://schemas.microsoft.com/office/2017/10/relationships/threadedComment" Target="../threadedComments/threadedComment1.xml"/><Relationship Id="rId6" Type="http://schemas.openxmlformats.org/officeDocument/2006/relationships/hyperlink" Target="https://www.mop.gob.cl/plandirector/futuro/" TargetMode="External"/><Relationship Id="rId23" Type="http://schemas.openxmlformats.org/officeDocument/2006/relationships/hyperlink" Target="http://www.mercadopublico.cl/PurchaseOrder/Modules/PO/DetailsPurchaseOrder.aspx?codigoOC=1029940-99-SE22" TargetMode="External"/><Relationship Id="rId119" Type="http://schemas.openxmlformats.org/officeDocument/2006/relationships/hyperlink" Target="https://www.mercadopublico.cl/Portal/Modules/Site/AdvancedSearch/ViewAttachmentPurchaseOrder.aspx?qs=J+VoMhcKH938SRhPuC+8JQ==" TargetMode="External"/><Relationship Id="rId44" Type="http://schemas.openxmlformats.org/officeDocument/2006/relationships/hyperlink" Target="http://www.mercadopublico.cl/PurchaseOrder/Modules/PO/DetailsPurchaseOrder.aspx?codigoOC=654478-393-SE23" TargetMode="External"/><Relationship Id="rId60" Type="http://schemas.openxmlformats.org/officeDocument/2006/relationships/hyperlink" Target="http://www.mercadopublico.cl/PurchaseOrder/Modules/PO/DetailsPurchaseOrder.aspx?codigoOC=1592-116-SE23" TargetMode="External"/><Relationship Id="rId65" Type="http://schemas.openxmlformats.org/officeDocument/2006/relationships/hyperlink" Target="https://www.mercadopublico.cl/Procurement/Modules/Attachment/ViewAttachment.aspx?enc=6insQWuvCu80Aq%2fW3Rg8bjEOri1y%2bhGDGqiQXovZrHRS7kro4okCHq7kHaTbttgP44Xl1sKzB8PjCeie9Jy9mOF9jDFCKeo4hbUO4UaT%2bSDk1i26gYUcZEg79%2bK5osHtmbcJgR9XEotDTCyxcqpmjbL%2fkcVaxQnDQ2WTeS3IRjRUE3VrB5Yj58N9AqprH1O0OYKsyM%2frNoYs8TcxEE58wZQz2TcSK5cStGHPYaShrDS%2baS7B820px7d%2bGrOn1mWQ1aWR%2fiqJZnXovFlu3%2bwoLOtDb%2bGxb8SfIJapBTO022k6E5fN2aa7lsOWph%2fef48v" TargetMode="External"/><Relationship Id="rId81" Type="http://schemas.openxmlformats.org/officeDocument/2006/relationships/hyperlink" Target="https://www.mercadopublico.cl/Procurement/Modules/RFB/DetailsAcquisition.aspx?qs=lZ0t7JPPjwns6qkYWVYCrA==" TargetMode="External"/><Relationship Id="rId86" Type="http://schemas.openxmlformats.org/officeDocument/2006/relationships/hyperlink" Target="https://franjas.minenergia.cl/que-son-y-metodologia" TargetMode="External"/><Relationship Id="rId130" Type="http://schemas.openxmlformats.org/officeDocument/2006/relationships/hyperlink" Target="https://www.mercadopublico.cl/Portal/Modules/Site/AdvancedSearch/ViewAttachmentPurchaseOrder.aspx?qs=7OFHdABxi0VzdJUjp9ehSw==" TargetMode="External"/><Relationship Id="rId135" Type="http://schemas.openxmlformats.org/officeDocument/2006/relationships/hyperlink" Target="http://www.mercadopublico.cl/PurchaseOrder/Modules/PO/DetailsPurchaseOrder.aspx?codigoOC=621451-160-AG23" TargetMode="External"/><Relationship Id="rId151" Type="http://schemas.openxmlformats.org/officeDocument/2006/relationships/hyperlink" Target="https://www.mercadopublico.cl/Procurement/Modules/RFB/DetailsAcquisition.aspx?qs=gE8WAzHGtttKf8pYrLaG3Q==" TargetMode="External"/><Relationship Id="rId156" Type="http://schemas.openxmlformats.org/officeDocument/2006/relationships/hyperlink" Target="http://www.mercadopublico.cl/PurchaseOrder/Modules/PO/DetailsPurchaseOrder.aspx?codigoOC=621451-62-SE23" TargetMode="External"/><Relationship Id="rId177" Type="http://schemas.openxmlformats.org/officeDocument/2006/relationships/hyperlink" Target="https://www.mercadopublico.cl/PurchaseOrder/Modules/PO/DetailsPurchaseOrder.aspx?qs=MPSaN0QobU8EgZWBPTIYLg==" TargetMode="External"/><Relationship Id="rId172" Type="http://schemas.openxmlformats.org/officeDocument/2006/relationships/hyperlink" Target="https://www.mercadopublico.cl/PurchaseOrder/Modules/PO/DetailsPurchaseOrder.aspx?qs=RCJ2Mxbohu8lsD8lBdGStA==" TargetMode="External"/><Relationship Id="rId13" Type="http://schemas.openxmlformats.org/officeDocument/2006/relationships/hyperlink" Target="https://www.mercadopublico.cl/Procurement/Modules/RFB/DetailsAcquisition.aspx?qs=9MzVttKLHJijjoSNdMyQmg==" TargetMode="External"/><Relationship Id="rId18" Type="http://schemas.openxmlformats.org/officeDocument/2006/relationships/hyperlink" Target="https://www.mercadopublico.cl/Procurement/Modules/RFB/DetailsAcquisition.aspx?qs=frcT3T5kzZyyp5+DLrkxIA==" TargetMode="External"/><Relationship Id="rId39" Type="http://schemas.openxmlformats.org/officeDocument/2006/relationships/hyperlink" Target="https://focus.cl/servicios/estudios/diseno-implementacion-sistematizacion-y-analisis-de-resultados-del-proceso-participativo-de-la-politica-de-educacion-patrimonial/" TargetMode="External"/><Relationship Id="rId109" Type="http://schemas.openxmlformats.org/officeDocument/2006/relationships/hyperlink" Target="https://www.mercadopublico.cl/Procurement/Modules/RFB/DetailsAcquisition.aspx?qs=Ha3uUkCZsUuwlsSTgujpPg==" TargetMode="External"/><Relationship Id="rId34" Type="http://schemas.openxmlformats.org/officeDocument/2006/relationships/hyperlink" Target="https://www.mercadopublico.cl/Procurement/Modules/RFB/DetailsAcquisition.aspx?qs=nxCT1rKrxzqs+AfRojz2Sg==" TargetMode="External"/><Relationship Id="rId50" Type="http://schemas.openxmlformats.org/officeDocument/2006/relationships/hyperlink" Target="https://msgg.gob.cl/wp/listado-de-estudios-encargados-por-el-ministerio-secretaria-general-de-gobierno-2018-2022/" TargetMode="External"/><Relationship Id="rId55" Type="http://schemas.openxmlformats.org/officeDocument/2006/relationships/hyperlink" Target="http://www.mercadopublico.cl/PurchaseOrder/Modules/PO/DetailsPurchaseOrder.aspx?codigoOC=730566-412-SE23" TargetMode="External"/><Relationship Id="rId76" Type="http://schemas.openxmlformats.org/officeDocument/2006/relationships/hyperlink" Target="https://www.mercadopublico.cl/Procurement/Modules/RFB/DetailsAcquisition.aspx?qs=kyGTnygkieldStokVVPDLQ==" TargetMode="External"/><Relationship Id="rId97" Type="http://schemas.openxmlformats.org/officeDocument/2006/relationships/hyperlink" Target="https://www.mercadopublico.cl/Portal/Modules/Site/AdvancedSearch/ViewAttachmentPurchaseOrder.aspx?qs=J8rQzK3qFCWTxoVNasKSSQ==" TargetMode="External"/><Relationship Id="rId104" Type="http://schemas.openxmlformats.org/officeDocument/2006/relationships/hyperlink" Target="https://www.mercadopublico.cl/Portal/Modules/Site/AdvancedSearch/ViewAttachmentPurchaseOrder.aspx?qs=IQAaD+IyNxRfahYv+YazRg==" TargetMode="External"/><Relationship Id="rId120" Type="http://schemas.openxmlformats.org/officeDocument/2006/relationships/hyperlink" Target="https://www.mercadopublico.cl/Procurement/Modules/RFB/DetailsAcquisition.aspx?qs=UOXlm7h1ht1NuRTj5bDHdw==" TargetMode="External"/><Relationship Id="rId125" Type="http://schemas.openxmlformats.org/officeDocument/2006/relationships/hyperlink" Target="https://www.mercadopublico.cl/Procurement/Modules/RFB/DetailsAcquisition.aspx?qs=onUjhN+hwTpLbkwnB5UIQQ==" TargetMode="External"/><Relationship Id="rId141" Type="http://schemas.openxmlformats.org/officeDocument/2006/relationships/hyperlink" Target="https://www.mercadopublico.cl/Procurement/Modules/RFB/DetailsAcquisition.aspx?qs=OZ6CCp3DwmvQJWBIAGIUfg==" TargetMode="External"/><Relationship Id="rId146" Type="http://schemas.openxmlformats.org/officeDocument/2006/relationships/hyperlink" Target="http://www.mercadopublico.cl/PurchaseOrder/Modules/PO/DetailsPurchaseOrder.aspx?codigoOC=621451-117-SE23" TargetMode="External"/><Relationship Id="rId167" Type="http://schemas.openxmlformats.org/officeDocument/2006/relationships/hyperlink" Target="https://www.hacienda.cl/transparencia/adq/con/cbm/2023/re77.pdf" TargetMode="External"/><Relationship Id="rId7" Type="http://schemas.openxmlformats.org/officeDocument/2006/relationships/hyperlink" Target="http://www.mercadopublico.cl/PurchaseOrder/Modules/PO/DetailsPurchaseOrder.aspx?codigoOC=3553-343-SE23" TargetMode="External"/><Relationship Id="rId71" Type="http://schemas.openxmlformats.org/officeDocument/2006/relationships/hyperlink" Target="https://www.previsionsocial.gob.cl/sps/download/estudios-previsionales/publicaciones/documentos-de-trabajo/2022/04-2023-a-GSE-Consultores-solicita-complementar-producto-2_compressed_3.pdf" TargetMode="External"/><Relationship Id="rId92" Type="http://schemas.openxmlformats.org/officeDocument/2006/relationships/hyperlink" Target="https://www.mercadopublico.cl/Portal/Modules/Site/AdvancedSearch/ViewAttachmentPurchaseOrder.aspx?qs=FTYyORE1emlZbnbGQ+CTcw==" TargetMode="External"/><Relationship Id="rId162" Type="http://schemas.openxmlformats.org/officeDocument/2006/relationships/hyperlink" Target="https://www.mercadopublico.cl/Procurement/Modules/Attachment/ViewAttachment.aspx?enc=%2fL884zUpfeNE%2fl7LM1%2fn%2fVaVmY55%2b3HWllWz5%2bP9iWX5p%2fIG0MMa0SPEKgwAmHTUqNWj3k17H62Sl%2bN7cFWF%2fn4GLnynQVCbgVS0EIqx7dVyWrHr%2bWmtqkupDJM2p%2bzdYDQbw2DZ8NfM0f6YUhpPxuwKd0Z01az51i9YeaZydnqv6Nh9OUCXGkL7uiSRBnKkbWyuA0Ce9F%2fsdbHP06RD%2fIpqLA0k8u9yqIQnRC7Gz8%2fQWBZ3ASysfHWjbNHzaxBzcVtIhySUNIUle%2fIuH%2fpTjJjK3gRynNpX58ihywWg1dtaYDQ1Rc3Yn6sy0UHF8fFg" TargetMode="External"/><Relationship Id="rId2" Type="http://schemas.openxmlformats.org/officeDocument/2006/relationships/hyperlink" Target="https://www.mercadopublico.cl/Portal/Modules/Site/AdvancedSearch/ViewAttachmentPurchaseOrder.aspx?qs=zsPDh+3gKRC4nH+fthUwLw==" TargetMode="External"/><Relationship Id="rId29" Type="http://schemas.openxmlformats.org/officeDocument/2006/relationships/hyperlink" Target="https://www.mercadopublico.cl/Procurement/Modules/RFB/DetailsAcquisition.aspx?qs=nxCT1rKrxzqs+AfRojz2Sg==" TargetMode="External"/><Relationship Id="rId24" Type="http://schemas.openxmlformats.org/officeDocument/2006/relationships/hyperlink" Target="https://www.mercadopublico.cl/Procurement/Modules/RFB/DetailsAcquisition.aspx?qs=V+DkHzT7mHruxXcPEmFN/A==" TargetMode="External"/><Relationship Id="rId40" Type="http://schemas.openxmlformats.org/officeDocument/2006/relationships/hyperlink" Target="https://www.mercadopublico.cl/Procurement/Modules/RFB/DetailsAcquisition.aspx?qs=nxCT1rKrxzqs+AfRojz2Sg==" TargetMode="External"/><Relationship Id="rId45" Type="http://schemas.openxmlformats.org/officeDocument/2006/relationships/hyperlink" Target="https://www.mercadopublico.cl/Procurement/Modules/RFB/DetailsAcquisition.aspx?qs=ZnyOS2qOhUNECqXR1KIe6g==" TargetMode="External"/><Relationship Id="rId66" Type="http://schemas.openxmlformats.org/officeDocument/2006/relationships/hyperlink" Target="https://www.mercadopublico.cl/PurchaseOrder/Modules/PO/DetailsPurchaseOrder.aspx?qs=bpYej21HoW0nw8o+AJeiBw==" TargetMode="External"/><Relationship Id="rId87" Type="http://schemas.openxmlformats.org/officeDocument/2006/relationships/hyperlink" Target="https://www.mercadopublico.cl/PurchaseOrder/Modules/PO/DetailsPurchaseOrder.aspx?qs=Hb6NZDYto/GDBvZOiMSesQ==" TargetMode="External"/><Relationship Id="rId110" Type="http://schemas.openxmlformats.org/officeDocument/2006/relationships/hyperlink" Target="https://www.mercadopublico.cl/Portal/Modules/Site/AdvancedSearch/ViewAttachmentPurchaseOrder.aspx?qs=wuY7JzTMrSBq+XzapSrsDQ==" TargetMode="External"/><Relationship Id="rId115" Type="http://schemas.openxmlformats.org/officeDocument/2006/relationships/hyperlink" Target="https://www.mercadopublico.cl/Procurement/Modules/RFB/DetailsAcquisition.aspx?qs=6SsizBNiO1sQa/dHxKcQewsIoYW9g/gnnoA9bedYXa2D3sAYOqR9y2M4t7KXxCD/" TargetMode="External"/><Relationship Id="rId131" Type="http://schemas.openxmlformats.org/officeDocument/2006/relationships/hyperlink" Target="https://www.mercadopublico.cl/Procurement/Modules/RFB/DetailsAcquisition.aspx?qs=sF25v71GE+W8/oTYFkmHtg==" TargetMode="External"/><Relationship Id="rId136" Type="http://schemas.openxmlformats.org/officeDocument/2006/relationships/hyperlink" Target="http://www.mercadopublico.cl/PurchaseOrder/Modules/PO/DetailsPurchaseOrder.aspx?codigoOC=621451-140-SE23" TargetMode="External"/><Relationship Id="rId157" Type="http://schemas.openxmlformats.org/officeDocument/2006/relationships/hyperlink" Target="https://www.mercadopublico.cl/Procurement/Modules/RFB/DetailsAcquisition.aspx?qs=4i2U19P+Bl4UajV18S9HcQ==" TargetMode="External"/><Relationship Id="rId178" Type="http://schemas.openxmlformats.org/officeDocument/2006/relationships/hyperlink" Target="https://www.mercadopublico.cl/Portal/Modules/Site/AdvancedSearch/ViewAttachmentPurchaseOrder.aspx?qs=7fRcTVdJYMpQ+wOiR4THog==" TargetMode="External"/><Relationship Id="rId61" Type="http://schemas.openxmlformats.org/officeDocument/2006/relationships/hyperlink" Target="http://www.mercadopublico.cl/PurchaseOrder/Modules/PO/DetailsPurchaseOrder.aspx?codigoOC=1592-121-SE23" TargetMode="External"/><Relationship Id="rId82" Type="http://schemas.openxmlformats.org/officeDocument/2006/relationships/hyperlink" Target="https://www.mercadopublico.cl/Procurement/Modules/Attachment/ViewAttachment.aspx?enc=QHSsyayor%2bBBLL%2bJbn9JUiCEdmqGtMoxbHMqFF0THvuF4w2OOhA3FQgX6GNqHdf6vHWk0A1JIKMdnoqOt6VqoRhN8pJba7qxc%2bZ8Aq25lKxVEMzADanlRJbPAzDtV0tklj4QVDUA0%2bFKCj6qN4YNIq3rQXjOzXodx%2b7HOrvy2Fs%2bGzA9PeNKPg%2bDQijFPTK4JXZpsWVKAvYDiTdNM8jckg69HbzUXkM6y4gZ%2fS03GcVn5sPpBbTsgxbOPQRd42XV%2bGF%2bK6R89klC%2bzhVBaKANg7iDtzn9voCHb3uV%2fxT5TtnVGM8Lg81NJrNJ9HaOpl9" TargetMode="External"/><Relationship Id="rId152" Type="http://schemas.openxmlformats.org/officeDocument/2006/relationships/hyperlink" Target="https://www.subturismo.gob.cl/wp-content/uploads/2024/02/hoja-de-ruta-2024-2030.pdf" TargetMode="External"/><Relationship Id="rId173" Type="http://schemas.openxmlformats.org/officeDocument/2006/relationships/hyperlink" Target="http://www.mercadopublico.cl/PurchaseOrder/Modules/PO/DetailsPurchaseOrder.aspx?codigoOC=1098710-476-SE23" TargetMode="External"/><Relationship Id="rId19" Type="http://schemas.openxmlformats.org/officeDocument/2006/relationships/hyperlink" Target="https://www.mercadopublico.cl/Procurement/Modules/RFB/DetailsAcquisition.aspx?qs=m7F7bAuIYO0uXVjbx2m6Fw==" TargetMode="External"/><Relationship Id="rId14" Type="http://schemas.openxmlformats.org/officeDocument/2006/relationships/hyperlink" Target="http://www.mercadopublico.cl/PurchaseOrder/Modules/PO/DetailsPurchaseOrder.aspx?codigoOC=630-280-SE23" TargetMode="External"/><Relationship Id="rId30" Type="http://schemas.openxmlformats.org/officeDocument/2006/relationships/hyperlink" Target="https://www.cultura.gob.cl/actualidad/subsecretaria-de-patrimonio-cultural-da-a-conocer-los-resultados-de-los-procesos-participativos-de-la-politica-de-educacion-patrimonial/" TargetMode="External"/><Relationship Id="rId35" Type="http://schemas.openxmlformats.org/officeDocument/2006/relationships/hyperlink" Target="https://www.mercadopublico.cl/Procurement/Modules/RFB/DetailsAcquisition.aspx?qs=E32lpo7qKfGXaZjcfezBsQ==" TargetMode="External"/><Relationship Id="rId56" Type="http://schemas.openxmlformats.org/officeDocument/2006/relationships/hyperlink" Target="https://www.mercadopublico.cl/Portal/Modules/Site/AdvancedSearch/ViewAttachmentPurchaseOrder.aspx?qs=j0vQJdAJ/YllK0omrgdgcA==" TargetMode="External"/><Relationship Id="rId77" Type="http://schemas.openxmlformats.org/officeDocument/2006/relationships/hyperlink" Target="https://www.mercadopublico.cl/Procurement/Modules/RFB/DetailsAcquisition.aspx?qs=kyGTnygkieldStokVVPDLQ==" TargetMode="External"/><Relationship Id="rId100" Type="http://schemas.openxmlformats.org/officeDocument/2006/relationships/hyperlink" Target="https://www.mercadopublico.cl/Procurement/Modules/RFB/DetailsAcquisition.aspx?qs=XNNsy4hWzGT738W1XHJ2B/OZ+/B4sbG4jMSHMB6kmayBaywokVhB0qk2xGPDccgr" TargetMode="External"/><Relationship Id="rId105" Type="http://schemas.openxmlformats.org/officeDocument/2006/relationships/hyperlink" Target="http://www.mercadopublico.cl/PurchaseOrder/Modules/PO/DetailsPurchaseOrder.aspx?codigoOC=1269832-312-SE23" TargetMode="External"/><Relationship Id="rId126" Type="http://schemas.openxmlformats.org/officeDocument/2006/relationships/hyperlink" Target="https://www.mercadopublico.cl/Portal/Modules/Site/AdvancedSearch/ViewAttachmentPurchaseOrder.aspx?qs=1P1myqSOt0HwkZVNEnHgtQ==" TargetMode="External"/><Relationship Id="rId147" Type="http://schemas.openxmlformats.org/officeDocument/2006/relationships/hyperlink" Target="https://www.mercadopublico.cl/Procurement/Modules/RFB/DetailsAcquisition.aspx?qs=FFzZKsZdV11lLIbNL+tH0A==" TargetMode="External"/><Relationship Id="rId168" Type="http://schemas.openxmlformats.org/officeDocument/2006/relationships/hyperlink" Target="https://www.hacienda.cl/transparencia/adq/con/cbm/2022/re361.pdf" TargetMode="External"/><Relationship Id="rId8" Type="http://schemas.openxmlformats.org/officeDocument/2006/relationships/hyperlink" Target="https://www.mercadopublico.cl/Procurement/Modules/RFB/DetailsAcquisition.aspx?qs=24BHMeTHtCdxvcf6hDfv8w==" TargetMode="External"/><Relationship Id="rId51" Type="http://schemas.openxmlformats.org/officeDocument/2006/relationships/hyperlink" Target="https://www.senado.cl/site/presupuesto/2023/cumplimiento/Glosas%202023/13%20Agricultura/1301_923_27092023_SUBAGRI.pdf" TargetMode="External"/><Relationship Id="rId72" Type="http://schemas.openxmlformats.org/officeDocument/2006/relationships/hyperlink" Target="http://www.mercadopublico.cl/PurchaseOrder/Modules/PO/DetailsPurchaseOrder.aspx?codigoOC=1592-145-SE23" TargetMode="External"/><Relationship Id="rId93" Type="http://schemas.openxmlformats.org/officeDocument/2006/relationships/hyperlink" Target="https://www.mercadopublico.cl/Procurement/Modules/RFB/DetailsAcquisition.aspx?qs=0R2sy4fvrEjOJAN0wC1wdA==" TargetMode="External"/><Relationship Id="rId98" Type="http://schemas.openxmlformats.org/officeDocument/2006/relationships/hyperlink" Target="https://energia.gob.cl/sites/default/files/documentos/20231115_scleconometrics_foliado.pdf" TargetMode="External"/><Relationship Id="rId121" Type="http://schemas.openxmlformats.org/officeDocument/2006/relationships/hyperlink" Target="http://www.mercadopublico.cl/PurchaseOrder/Modules/PO/DetailsPurchaseOrder.aspx?codigoOC=759-517-SE23" TargetMode="External"/><Relationship Id="rId142" Type="http://schemas.openxmlformats.org/officeDocument/2006/relationships/hyperlink" Target="https://www.mercadopublico.cl/Portal/Modules/Site/AdvancedSearch/ViewAttachmentPurchaseOrder.aspx?qs=n1Z4OjuSQDzaoRtG86n0mQ==" TargetMode="External"/><Relationship Id="rId163" Type="http://schemas.openxmlformats.org/officeDocument/2006/relationships/hyperlink" Target="https://www.mercadopublico.cl/Procurement/Modules/Attachment/ViewAttachment.aspx?enc=nonRICtNeku60GgwdtIlSp7Z2QvgRkb7Wd0zKlmkOQNn5fiPiGh6rnBS0TxLLNhQt0hZ4yM6oWEp55OjKx7S5iB2xXCA6ofZ0t2ZPbpv7HERFxFnDC8aUmNptphQnKUMj90NM8iR6N1fuyLfVQ1KsFBGCFgX68coNHq9LFXYLfCWY8EpZ0QgKZ2H9srdI2S6uZog9RBzZiaO%2f27l2Zdq4K3X5dLmcH4Vkgyw7NJ3q%2fumtiNxhFbfoRUZHhBU1cPmEaNj4OEmG5wWrul%2fTHesK7Cy8IdH1LNEwqZ8cbWmtWCjM8GzbgDGHHT3CAu2bApf" TargetMode="External"/><Relationship Id="rId3" Type="http://schemas.openxmlformats.org/officeDocument/2006/relationships/hyperlink" Target="https://msgg.gob.cl/wp/listado-de-estudios-encargados-por-el-ministerio-secretaria-general-de-gobierno-2018-2022/" TargetMode="External"/><Relationship Id="rId25" Type="http://schemas.openxmlformats.org/officeDocument/2006/relationships/hyperlink" Target="https://www.mercadopublico.cl/PurchaseOrder/Modules/PO/DetailsPurchaseOrder.aspx?qs=adpx0cs2W8Kp47ofmP9Dcg==" TargetMode="External"/><Relationship Id="rId46" Type="http://schemas.openxmlformats.org/officeDocument/2006/relationships/hyperlink" Target="https://www.mercadopublico.cl/Portal/Modules/Site/AdvancedSearch/ViewAttachmentPurchaseOrder.aspx?qs=Pca81WHkzZHupFW68E71gQ==" TargetMode="External"/><Relationship Id="rId67" Type="http://schemas.openxmlformats.org/officeDocument/2006/relationships/hyperlink" Target="https://www.mercadopublico.cl/Procurement/Modules/RFB/DetailsAcquisition.aspx?qs=1kQHE10fVDqXyFxEtX2THw==" TargetMode="External"/><Relationship Id="rId116" Type="http://schemas.openxmlformats.org/officeDocument/2006/relationships/hyperlink" Target="https://www.mercadopublico.cl/Portal/Modules/Site/AdvancedSearch/ViewAttachmentPurchaseOrder.aspx?qs=jdqDcJEA/YJSCBtg1oiHYw==" TargetMode="External"/><Relationship Id="rId137" Type="http://schemas.openxmlformats.org/officeDocument/2006/relationships/hyperlink" Target="https://www.mercadopublico.cl/Portal/Modules/Site/AdvancedSearch/ViewAttachmentPurchaseOrder.aspx?qs=SYo01tBG7OIWPsAp5FmkPQ==" TargetMode="External"/><Relationship Id="rId158" Type="http://schemas.openxmlformats.org/officeDocument/2006/relationships/hyperlink" Target="http://www.mercadopublico.cl/PurchaseOrder/Modules/PO/DetailsPurchaseOrder.aspx?codigoOC=621451-36-SE23" TargetMode="External"/><Relationship Id="rId20" Type="http://schemas.openxmlformats.org/officeDocument/2006/relationships/hyperlink" Target="https://www.mercadopublico.cl/Procurement/Modules/Attachment/ViewAttachment.aspx?enc=J7ZpkGaXarlECWBvVPzikzc5057Kt2X1QrQd%2fN5bMWMMGMXDpdjrU%2f6BWwBnaYjxq3wQ8XJKLK%2fJbYfvmUMTT8FOuB6gd8nuQTne8PbcORhN%2fH63%2b7VAQ6RgM%2fJh1XzCXzDypoDOpbaGqTVhjhs3ajdB7U9HHljPTsKYZbbDYOehoPW7%2fX%2fQaNC31P9rEHQ2dMy2K8jmmPMUUHbLU45gnXde%2bTSjhDrQfcb5U3hzR71iAyOC1Yq%2f611HAjZLWpRMYukba21Bg%2b3KJWjttEBZ%2fS2lqxWS%2brd6O8XeZloxNcc%2btXkvdEC%2bkwqLcAblQwJ7" TargetMode="External"/><Relationship Id="rId41" Type="http://schemas.openxmlformats.org/officeDocument/2006/relationships/hyperlink" Target="https://www.cultura.gob.cl/actualidad/subsecretaria-de-patrimonio-cultural-da-a-conocer-los-resultados-de-los-procesos-participativos-de-la-politica-de-educacion-patrimonial/" TargetMode="External"/><Relationship Id="rId62" Type="http://schemas.openxmlformats.org/officeDocument/2006/relationships/hyperlink" Target="https://www.mercadopublico.cl/PurchaseOrder/Modules/PO/DetailsPurchaseOrder.aspx?qs=RfKzEBEZa7fGqd5r0MOigw==" TargetMode="External"/><Relationship Id="rId83" Type="http://schemas.openxmlformats.org/officeDocument/2006/relationships/hyperlink" Target="https://previsionsocial.gob.cl/wp-content/uploads/2024/05/240205-manual-del-relator-.pdf" TargetMode="External"/><Relationship Id="rId88" Type="http://schemas.openxmlformats.org/officeDocument/2006/relationships/hyperlink" Target="https://www.mercadopublico.cl/PurchaseOrder/Modules/PO/DetailsPurchaseOrder.aspx?qs=b04H6RC/aTjA69f6AWFxBA==" TargetMode="External"/><Relationship Id="rId111" Type="http://schemas.openxmlformats.org/officeDocument/2006/relationships/hyperlink" Target="https://www.mercadopublico.cl/Procurement/Modules/RFB/DetailsAcquisition.aspx?qs=vL4aYNV5djGI3ZfvYFb008ZJdDKGuo0PpYh5WsVwLcPkURa7c+0/MBuS87/2/ujF" TargetMode="External"/><Relationship Id="rId132" Type="http://schemas.openxmlformats.org/officeDocument/2006/relationships/hyperlink" Target="https://www.mercadopublico.cl/Portal/Modules/Site/AdvancedSearch/ViewAttachmentPurchaseOrder.aspx?qs=5e6LxbeosMUn7A34U0Ulbw==" TargetMode="External"/><Relationship Id="rId153" Type="http://schemas.openxmlformats.org/officeDocument/2006/relationships/hyperlink" Target="http://www.mercadopublico.cl/PurchaseOrder/Modules/PO/DetailsPurchaseOrder.aspx?codigoOC=621451-83-SE23" TargetMode="External"/><Relationship Id="rId174" Type="http://schemas.openxmlformats.org/officeDocument/2006/relationships/hyperlink" Target="http://www.mercadopublico.cl/PurchaseOrder/Modules/PO/DetailsPurchaseOrder.aspx?codigoOC=1098710-585-SE23" TargetMode="External"/><Relationship Id="rId179" Type="http://schemas.openxmlformats.org/officeDocument/2006/relationships/hyperlink" Target="https://www.mercadopublico.cl/PurchaseOrder/Modules/PO/DetailsPurchaseOrder.aspx?qs=dtCJyTt6eQdr73QcHVuGRQ==" TargetMode="External"/><Relationship Id="rId15" Type="http://schemas.openxmlformats.org/officeDocument/2006/relationships/hyperlink" Target="https://www.mercadopublico.cl/Procurement/Modules/RFB/DetailsAcquisition.aspx?qs=PL4fBjIjn+3q6/zSpG0ueg==" TargetMode="External"/><Relationship Id="rId36" Type="http://schemas.openxmlformats.org/officeDocument/2006/relationships/hyperlink" Target="https://www.mercadopublico.cl/Procurement/Modules/RFB/DetailsAcquisition.aspx?qs=E32lpo7qKfGXaZjcfezBsQ==" TargetMode="External"/><Relationship Id="rId57" Type="http://schemas.openxmlformats.org/officeDocument/2006/relationships/hyperlink" Target="https://www.mercadopublico.cl/Procurement/Modules/RFB/DetailsAcquisition.aspx?qs=K2stYRhgi2zwjGoVOTMF6Q==" TargetMode="External"/><Relationship Id="rId106" Type="http://schemas.openxmlformats.org/officeDocument/2006/relationships/hyperlink" Target="https://www.mercadopublico.cl/Portal/Modules/Site/AdvancedSearch/ViewAttachmentPurchaseOrder.aspx?qs=l4TjeJ7kaE1Y0sNQE5e9pA==" TargetMode="External"/><Relationship Id="rId127" Type="http://schemas.openxmlformats.org/officeDocument/2006/relationships/hyperlink" Target="https://www.minjusticia.gob.cl/media/2024/07/Informe_Final_Estudio_Opinion_NNA_2023.pdf" TargetMode="External"/><Relationship Id="rId10" Type="http://schemas.openxmlformats.org/officeDocument/2006/relationships/hyperlink" Target="https://www.mercadopublico.cl/Procurement/Modules/RFB/DetailsAcquisition.aspx?qs=/qon03aconiRHC1K/DkXEw==" TargetMode="External"/><Relationship Id="rId31" Type="http://schemas.openxmlformats.org/officeDocument/2006/relationships/hyperlink" Target="https://educacionycultura.cultura.gob.cl/politica-educacional-patrimonial/" TargetMode="External"/><Relationship Id="rId52" Type="http://schemas.openxmlformats.org/officeDocument/2006/relationships/hyperlink" Target="http://www.mercadopublico.cl/PurchaseOrder/Modules/PO/DetailsPurchaseOrder.aspx?codigoOC=730566-510-SE22" TargetMode="External"/><Relationship Id="rId73" Type="http://schemas.openxmlformats.org/officeDocument/2006/relationships/hyperlink" Target="https://www.mercadopublico.cl/Procurement/Modules/RFB/DetailsAcquisition.aspx?qs=Ig3AagWZP9nEDVe1G2x26g==" TargetMode="External"/><Relationship Id="rId78" Type="http://schemas.openxmlformats.org/officeDocument/2006/relationships/hyperlink" Target="https://www.mercadopublico.cl/Procurement/Modules/Attachment/ViewAttachment.aspx?enc=iBIe%2bjyQfEa5EcOZsiBxRDXb4VkB2rDDkMmTuYPJuCI2%2bZpHNPipXXIGaBBzDLUN5vY1TLRKq2JhKHasJHLnb0RETUC9NWgF6fADp1JCvMiR5gao9%2bAXB2rP4TvmZQmBnRjZ3icO2%2bhY%2bH7B%2fhRtSxEqSDBbJMIGVr6nUSam2Tg%2f2Lon0vfBcf5fXUgw2Yykd11jrXhj3kPDpWtaNjbUEfFi8AOSJ0EQXKr2L08oOYYBNS2T4HG5mx4yRbLaWtI0NTWKYMnwu5%2f%2fPPGhWm2HDqV9hvrN0yCdGLugFLUnL%2b40ypT%2foMO1iGLarv3ZCtgd" TargetMode="External"/><Relationship Id="rId94" Type="http://schemas.openxmlformats.org/officeDocument/2006/relationships/hyperlink" Target="https://www.mercadopublico.cl/Procurement/Modules/RFB/DetailsAcquisition.aspx?qs=zZ5GWGA4ONFtUUF5X40eUQ==" TargetMode="External"/><Relationship Id="rId99" Type="http://schemas.openxmlformats.org/officeDocument/2006/relationships/hyperlink" Target="https://energia.gob.cl/documentos" TargetMode="External"/><Relationship Id="rId101" Type="http://schemas.openxmlformats.org/officeDocument/2006/relationships/hyperlink" Target="https://www.mercadopublico.cl/Portal/Modules/Site/AdvancedSearch/ViewAttachmentPurchaseOrder.aspx?qs=ckbbg49/DEkHmlroyp53Gw==" TargetMode="External"/><Relationship Id="rId122" Type="http://schemas.openxmlformats.org/officeDocument/2006/relationships/hyperlink" Target="https://www.mercadopublico.cl/Procurement/Modules/RFB/DetailsAcquisition.aspx?qs=vpDp2wwoDh6MzCcceXG+Pg==" TargetMode="External"/><Relationship Id="rId143" Type="http://schemas.openxmlformats.org/officeDocument/2006/relationships/hyperlink" Target="http://www.mercadopublico.cl/PurchaseOrder/Modules/PO/DetailsPurchaseOrder.aspx?codigoOC=621451-123-SE23" TargetMode="External"/><Relationship Id="rId148" Type="http://schemas.openxmlformats.org/officeDocument/2006/relationships/hyperlink" Target="http://www.mercadopublico.cl/PurchaseOrder/Modules/PO/DetailsPurchaseOrder.aspx?codigoOC=621451-101-SE23" TargetMode="External"/><Relationship Id="rId164" Type="http://schemas.openxmlformats.org/officeDocument/2006/relationships/hyperlink" Target="https://www.dtpm.cl/descargas/estudios/Informe%20Evaluacion%20Externa.pdf" TargetMode="External"/><Relationship Id="rId169" Type="http://schemas.openxmlformats.org/officeDocument/2006/relationships/hyperlink" Target="https://www.mercadopublico.cl/PurchaseOrder/Modules/PO/DetailsPurchaseOrder.aspx?qs=Ffd5zApuBY6YYoR/ONoZKg==" TargetMode="External"/><Relationship Id="rId4" Type="http://schemas.openxmlformats.org/officeDocument/2006/relationships/hyperlink" Target="https://www.mercadopublico.cl/Procurement/Modules/RFB/DetailsAcquisition.aspx?qs=lGIYmUA5JBsSZHZXCFaEo6BJKRydxaF3VDCEABCHF0b/k5HO6fGB8y7T9+CTY1R3" TargetMode="External"/><Relationship Id="rId9" Type="http://schemas.openxmlformats.org/officeDocument/2006/relationships/hyperlink" Target="https://www.mercadopublico.cl/Portal/Modules/Site/AdvancedSearch/ViewAttachmentPurchaseOrder.aspx?qs=5B1Zph/u3vbLpyTV/oJ/qg==" TargetMode="External"/><Relationship Id="rId180" Type="http://schemas.openxmlformats.org/officeDocument/2006/relationships/vmlDrawing" Target="../drawings/vmlDrawing1.vml"/><Relationship Id="rId26" Type="http://schemas.openxmlformats.org/officeDocument/2006/relationships/hyperlink" Target="https://www.mercadopublico.cl/Procurement/Modules/RFB/DetailsAcquisition.aspx?qs=pT88e04ZsM8sS+nL3xCDHQ==" TargetMode="External"/><Relationship Id="rId47" Type="http://schemas.openxmlformats.org/officeDocument/2006/relationships/hyperlink" Target="https://msgg.gob.cl/wp/listado-de-estudios-encargados-por-el-ministerio-secretaria-general-de-gobierno-2018-2022/" TargetMode="External"/><Relationship Id="rId68" Type="http://schemas.openxmlformats.org/officeDocument/2006/relationships/hyperlink" Target="https://www.mercadopublico.cl/Procurement/Modules/RFB/DetailsAcquisition.aspx?qs=1kQHE10fVDqXyFxEtX2THw==" TargetMode="External"/><Relationship Id="rId89" Type="http://schemas.openxmlformats.org/officeDocument/2006/relationships/hyperlink" Target="https://www.mercadopublico.cl/Procurement/Modules/RFB/DetailsAcquisition.aspx?qs=LHiTuBqfFoiO1g03w8lzjA==" TargetMode="External"/><Relationship Id="rId112" Type="http://schemas.openxmlformats.org/officeDocument/2006/relationships/hyperlink" Target="https://www.mercadopublico.cl/Procurement/Modules/RFB/DetailsAcquisition.aspx?qs=vL4aYNV5djGI3ZfvYFb008ZJdDKGuo0PpYh5WsVwLcPkURa7c+0/MBuS87/2/ujF" TargetMode="External"/><Relationship Id="rId133" Type="http://schemas.openxmlformats.org/officeDocument/2006/relationships/hyperlink" Target="https://www.minjusticia.gob.cl/media/2024/02/Informe_final_ISN-2022-1702329786514.pdf" TargetMode="External"/><Relationship Id="rId154" Type="http://schemas.openxmlformats.org/officeDocument/2006/relationships/hyperlink" Target="https://www.mercadopublico.cl/Procurement/Modules/RFB/DetailsAcquisition.aspx?qs=eEEY+9pqT7Kci/vuvCBMFA==" TargetMode="External"/><Relationship Id="rId175" Type="http://schemas.openxmlformats.org/officeDocument/2006/relationships/hyperlink" Target="http://www.mercadopublico.cl/PurchaseOrder/Modules/PO/DetailsPurchaseOrder.aspx?codigoOC=1098710-274-SE22" TargetMode="External"/><Relationship Id="rId16" Type="http://schemas.openxmlformats.org/officeDocument/2006/relationships/hyperlink" Target="http://www.mercadopublico.cl/PurchaseOrder/Modules/PO/DetailsPurchaseOrder.aspx?codigoOC=630-328-SE23" TargetMode="External"/><Relationship Id="rId37" Type="http://schemas.openxmlformats.org/officeDocument/2006/relationships/hyperlink" Target="https://www.mercadopublico.cl/Portal/Modules/Site/AdvancedSearch/ViewAttachmentPurchaseOrder.aspx?qs=Mxlp11psutl9JAELIKWJlQ==" TargetMode="External"/><Relationship Id="rId58" Type="http://schemas.openxmlformats.org/officeDocument/2006/relationships/hyperlink" Target="https://www.mercadopublico.cl/Procurement/Modules/RFB/DetailsAcquisition.aspx?qs=EWCx1BRu/TPZEp9c8u8ygg==" TargetMode="External"/><Relationship Id="rId79" Type="http://schemas.openxmlformats.org/officeDocument/2006/relationships/hyperlink" Target="https://previsionsocial.gob.cl/wp-content/uploads/2024/08/Informe-Final_Elaboracion-de-Empalme-e-Indicadores-EPS.pdf" TargetMode="External"/><Relationship Id="rId102" Type="http://schemas.openxmlformats.org/officeDocument/2006/relationships/hyperlink" Target="https://www.mercadopublico.cl/Procurement/Modules/RFB/DetailsAcquisition.aspx?qs=YdPQUeb9kzMLGi4+6Kyc5A==" TargetMode="External"/><Relationship Id="rId123" Type="http://schemas.openxmlformats.org/officeDocument/2006/relationships/hyperlink" Target="https://www.mercadopublico.cl/Procurement/Modules/Attachment/ViewAttachment.aspx?enc=1gtuRXp%2bcssmj1WHBvqtEvlkPRk03pNwaq%2fQtUhBcnOs4qUh%2ff6%2fLXv0ijZWJkhGhAWtsV%2bVmmakuZVz12wKndfDJdY9LcgMEiTU4j2ntrE%2b5m9z905bP8OkdnGCUzDyUXVhBmNI4VaTtRf4BZymVWziA87KiO28g0lZGchB6rtuOFCKXzYIZsuL3ONx%2bt2Oa2OvkihJzwZ3daFdKH54eU2favnJGHMaO4FNCop92Lj3xra%2bHKorB%2bs3bLYzth6pZNNppKcX%2bIdYvpbokc79%2fsODrhepZb5Q%2bphmJcSMB8HYTMgaJv675KW%2bRU%2f4T3u2" TargetMode="External"/><Relationship Id="rId144" Type="http://schemas.openxmlformats.org/officeDocument/2006/relationships/hyperlink" Target="https://www.mercadopublico.cl/Procurement/Modules/Attachment/ViewAttachment.aspx?enc=3Jkb6EpTkFbU1fIjcZthbXkMaSSYMNFD6BhLE30T8ZTN%2bGzks%2fi30wn9GlrmDbWn6lon61jp7esRFaQbys6QWRM9zTYGGi%2baYbUEliBgUiCplBE0bLDxZulSv8T5ul3MMtu7KgYwWGAleGdzmFkF5fQj93IBK%2fXIVZb%2bGmYia6vZTEPyU8udvRSRll6z4fALA2OTL9s%2fWOjDmrYnRcFhyfEAku5eENNPOEOp2eYpl%2bELGndG2Nk%2frf5vXBeU0wf3mtUiOiz4l2o%2fxHNoj4VCmgd51cIEpj63F57W7RwSGl8F5IM6uQlVgBoCOCd3Y9gG" TargetMode="External"/><Relationship Id="rId90" Type="http://schemas.openxmlformats.org/officeDocument/2006/relationships/hyperlink" Target="https://www.mercadopublico.cl/Portal/Modules/Site/AdvancedSearch/ViewAttachmentPurchaseOrder.aspx?qs=EfCGgReuGXjWqYbOrMyKnQ==" TargetMode="External"/><Relationship Id="rId165" Type="http://schemas.openxmlformats.org/officeDocument/2006/relationships/hyperlink" Target="https://www.dtpm.cl/descargas/estudios/Informe%20de%20Resultados-%20Satisfaccion%20Empresas%20Operadoras%202022%20Presentacion%20Ejecutiva.pdf" TargetMode="External"/><Relationship Id="rId27" Type="http://schemas.openxmlformats.org/officeDocument/2006/relationships/hyperlink" Target="https://www.mercadopublico.cl/Procurement/Modules/Attachment/ViewAttachment.aspx?enc=pTKcMkyCl912KLB0G3R1tLRFgOxSoE1T3TI1edRNJE5vTlbHC%2f7TzSssxojdb3siHwIqwgIBsdmV2Aa9x8iw6Ga%2bUdg%2bt6%2f6Tgo3qtwWvRpRcK8v%2f9dQNzG79gr3KqI%2bgkCMqeC018LkDOijQaxprNhYp2hkusRqwev2wDuHWsBK2cSDABuJlduC1RpPA8lVEgz8xtYnkvZQlbx%2f00%2bCgCoSLAPZilfj12EKEPn30d72lIe2gHmT%2bj7Xo7ZN6l7TC8zHyteBRkTp0X%2bmy2HYRJIbgz%2fXNwglSP1dOoqD92sYJMPwAJiuY64NLx0BnQXO" TargetMode="External"/><Relationship Id="rId48" Type="http://schemas.openxmlformats.org/officeDocument/2006/relationships/hyperlink" Target="https://www.mercadopublico.cl/Portal/Modules/Site/AdvancedSearch/ViewAttachmentPurchaseOrder.aspx?qs=AfMQCOn/VhP0diojDRb81w==" TargetMode="External"/><Relationship Id="rId69" Type="http://schemas.openxmlformats.org/officeDocument/2006/relationships/hyperlink" Target="https://www.mercadopublico.cl/Procurement/Modules/Attachment/ViewAttachment.aspx?enc=N0zEcjGy0cM3hPaHNAn0GeiqbtLcGzLO1LnY4KltyENBGrhFLXjt04WoefrPqiDja0Fq1HAGAOymxeuyD7%2feu8NkyztEtmtuUJNe4PFcH%2fOTXeoU7xZpusocshw%2bTrfkjAdW%2fGd1r6M1oNZMSny305VNcskuhsWmQaXqrqfFhMpIRdzPyc5pm7jQsLKnCs7MpgfYyBhK71apEn7HcEJjKg0X5PtVfi5GERFFEpHIlkEs0oQplRL5yAJHdZRRD8njN0Oym0F2by7zYvIY%2bhCGVUts60cvaFQTzrvulcr0W33X2KueBlT3MBu5EIrQn%2bYn" TargetMode="External"/><Relationship Id="rId113" Type="http://schemas.openxmlformats.org/officeDocument/2006/relationships/hyperlink" Target="https://www.mercadopublico.cl/PurchaseOrder/Modules/PO/DetailsPurchaseOrder.aspx?qs=05/nZklkrbYX91tYPC3JLA==" TargetMode="External"/><Relationship Id="rId134" Type="http://schemas.openxmlformats.org/officeDocument/2006/relationships/hyperlink" Target="http://www.mercadopublico.cl/PurchaseOrder/Modules/PO/DetailsPurchaseOrder.aspx?codigoOC=621451-102-SE23" TargetMode="External"/><Relationship Id="rId80" Type="http://schemas.openxmlformats.org/officeDocument/2006/relationships/hyperlink" Target="https://www.mercadopublico.cl/Procurement/Modules/RFB/DetailsAcquisition.aspx?qs=lZ0t7JPPjwns6qkYWVYCrA==" TargetMode="External"/><Relationship Id="rId155" Type="http://schemas.openxmlformats.org/officeDocument/2006/relationships/hyperlink" Target="https://www.subturismo.gob.cl/wp-content/uploads/2023/12/documento-publicable-lineamientos-de-genero.pdf" TargetMode="External"/><Relationship Id="rId176" Type="http://schemas.openxmlformats.org/officeDocument/2006/relationships/hyperlink" Target="http://www.mercadopublico.cl/PurchaseOrder/Modules/PO/DetailsPurchaseOrder.aspx?codigoOC=732-382-SE23" TargetMode="External"/><Relationship Id="rId17" Type="http://schemas.openxmlformats.org/officeDocument/2006/relationships/hyperlink" Target="https://www.mercadopublico.cl/Portal/Modules/Site/AdvancedSearch/ViewAttachmentPurchaseOrder.aspx?qs=qeYFjqY73nFIIlsf4pahGw==" TargetMode="External"/><Relationship Id="rId38" Type="http://schemas.openxmlformats.org/officeDocument/2006/relationships/hyperlink" Target="https://planpatrimonio.cultura.gob.cl/wp-content/uploads/2024/04/20240419_Informe-Evaluacion-Intermedia.pdf" TargetMode="External"/><Relationship Id="rId59" Type="http://schemas.openxmlformats.org/officeDocument/2006/relationships/hyperlink" Target="https://www.mercadopublico.cl/Procurement/Modules/RFB/DetailsAcquisition.aspx?qs=r4CjGZOAWP4DZUvEqJfJYw==" TargetMode="External"/><Relationship Id="rId103" Type="http://schemas.openxmlformats.org/officeDocument/2006/relationships/hyperlink" Target="https://www.mercadopublico.cl/PurchaseOrder/Modules/PO/DetailsPurchaseOrder.aspx?qs=+UsJtkGwoYon6Gqqe1zIhQ==" TargetMode="External"/><Relationship Id="rId124" Type="http://schemas.openxmlformats.org/officeDocument/2006/relationships/hyperlink" Target="http://www.mercadopublico.cl/PurchaseOrder/Modules/PO/DetailsPurchaseOrder.aspx?codigoOC=759-740-SE22" TargetMode="External"/><Relationship Id="rId70" Type="http://schemas.openxmlformats.org/officeDocument/2006/relationships/hyperlink" Target="https://previsionsocial.gob.cl/wp-content/uploads/2024/08/EVALUACION-DE-LA-MATRIZ-DE-FACTORES-DE-CAUSAS-DE-ACCIDENTES-DEL-TRABAJO.pdf" TargetMode="External"/><Relationship Id="rId91" Type="http://schemas.openxmlformats.org/officeDocument/2006/relationships/hyperlink" Target="http://www.mercadopublico.cl/PurchaseOrder/Modules/PO/DetailsPurchaseOrder.aspx?codigoOC=1068241-8-SE22" TargetMode="External"/><Relationship Id="rId145" Type="http://schemas.openxmlformats.org/officeDocument/2006/relationships/hyperlink" Target="https://www.mercadopublico.cl/Procurement/Modules/RFB/DetailsAcquisition.aspx?qs=Z2mgxdzaZso5hMlD7w+Tsg==" TargetMode="External"/><Relationship Id="rId166" Type="http://schemas.openxmlformats.org/officeDocument/2006/relationships/hyperlink" Target="https://www.hacienda.cl/transparencia/adq/con/cbm/2022/de199.%20pdf" TargetMode="External"/><Relationship Id="rId1" Type="http://schemas.openxmlformats.org/officeDocument/2006/relationships/hyperlink" Target="http://www.mercadopublico.cl/PurchaseOrder/Modules/PO/DetailsPurchaseOrder.aspx?codigoOC=1093870-22-SE23" TargetMode="External"/><Relationship Id="rId28" Type="http://schemas.openxmlformats.org/officeDocument/2006/relationships/hyperlink" Target="https://focus.cl/servicios/estudios/diseno-implementacion-sistematizacion-y-analisis-de-resultados-del-proceso-participativo-de-la-politica-de-educacion-patrimonial/" TargetMode="External"/><Relationship Id="rId49" Type="http://schemas.openxmlformats.org/officeDocument/2006/relationships/hyperlink" Target="https://www.mercadopublico.cl/Procurement/Modules/RFB/DetailsAcquisition.aspx?qs=Nrpv/n9UeePgipxJoznrXg==" TargetMode="External"/><Relationship Id="rId114" Type="http://schemas.openxmlformats.org/officeDocument/2006/relationships/hyperlink" Target="https://www.mercadopublico.cl/Procurement/Modules/RFB/DetailsAcquisition.aspx?qs=6SsizBNiO1sQa/dHxKcQewsIoYW9g/gnnoA9bedYXa2D3sAYOqR9y2M4t7KXxCD/"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mercadopublico.cl/Portal/Modules/Site/AdvancedSearch/ViewAttachmentPurchaseOrder.aspx?qs=xqRJEFyuj5BrQWMZphDs6g==" TargetMode="External"/><Relationship Id="rId21" Type="http://schemas.openxmlformats.org/officeDocument/2006/relationships/hyperlink" Target="http://www.mercadopublico.cl/PurchaseOrder/Modules/PO/DetailsPurchaseOrder.aspx?codigoOC=4728-46-SE23" TargetMode="External"/><Relationship Id="rId42" Type="http://schemas.openxmlformats.org/officeDocument/2006/relationships/hyperlink" Target="../../../../Users/fgutierrez/Downloads/230905_Rex._363_Aprueba_TD_Estudio_Brechas_Remuneraciones.pdf" TargetMode="External"/><Relationship Id="rId63" Type="http://schemas.openxmlformats.org/officeDocument/2006/relationships/hyperlink" Target="https://www.innovacion.mineduc.cl/contacto/preguntas-frecuentes-enddeie" TargetMode="External"/><Relationship Id="rId84" Type="http://schemas.openxmlformats.org/officeDocument/2006/relationships/hyperlink" Target="https://minmujeryeg.gob.cl/?p=54235" TargetMode="External"/><Relationship Id="rId138" Type="http://schemas.openxmlformats.org/officeDocument/2006/relationships/hyperlink" Target="https://www.mercadopublico.cl/Portal/Modules/Site/AdvancedSearch/ViewAttachmentPurchaseOrder.aspx?qs=Pca81WHkzZHupFW68E71gQ==" TargetMode="External"/><Relationship Id="rId107" Type="http://schemas.openxmlformats.org/officeDocument/2006/relationships/hyperlink" Target="https://www.mercadopublico.cl/Portal/Modules/Site/AdvancedSearch/ViewAttachmentPurchaseOrder.aspx?qs=kAutDAOGSWDx4EUuulfgvQ==" TargetMode="External"/><Relationship Id="rId11" Type="http://schemas.openxmlformats.org/officeDocument/2006/relationships/hyperlink" Target="https://www.mercadopublico.cl/Procurement/Modules/RFB/DetailsAcquisition.aspx?qs=ZnyOS2qOhUNECqXR1KIe6g==" TargetMode="External"/><Relationship Id="rId32" Type="http://schemas.openxmlformats.org/officeDocument/2006/relationships/hyperlink" Target="http://www.mercadopublico.cl/PurchaseOrder/Modules/PO/DetailsPurchaseOrder.aspx?codigoOC=4728-463-SE23" TargetMode="External"/><Relationship Id="rId53" Type="http://schemas.openxmlformats.org/officeDocument/2006/relationships/hyperlink" Target="https://www.mercadopublico.cl/Portal/Modules/Site/AdvancedSearch/ViewAttachmentPurchaseOrder.aspx?qs=2mhIZHCK+cKgLZ4AXfnzlQ==" TargetMode="External"/><Relationship Id="rId74" Type="http://schemas.openxmlformats.org/officeDocument/2006/relationships/hyperlink" Target="https://www.mercadopublico.cl/Portal/Modules/Site/AdvancedSearch/ViewAttachmentPurchaseOrder.aspx?qs=0Xb4xQvWjp4riwpAeMK/JQ==" TargetMode="External"/><Relationship Id="rId128" Type="http://schemas.openxmlformats.org/officeDocument/2006/relationships/hyperlink" Target="https://www.mercadopublico.cl/Portal/Modules/Site/AdvancedSearch/ViewAttachmentPurchaseOrder.aspx?qs=+sAwDRcZODIul/jVeAaSLg==" TargetMode="External"/><Relationship Id="rId149" Type="http://schemas.openxmlformats.org/officeDocument/2006/relationships/hyperlink" Target="https://www.mercadopublico.cl/Procurement/Modules/RFB/DetailsAcquisition.aspx?qs=ZD17raBWd1zheJJubD9aEw==" TargetMode="External"/><Relationship Id="rId5" Type="http://schemas.openxmlformats.org/officeDocument/2006/relationships/hyperlink" Target="https://www.mercadopublico.cl/Procurement/Modules/RFB/DetailsAcquisition.aspx?qs=ue4ASsWDoelt5O3ws1L1QA==" TargetMode="External"/><Relationship Id="rId95" Type="http://schemas.openxmlformats.org/officeDocument/2006/relationships/hyperlink" Target="http://www.mercadopublico.cl/PurchaseOrder/Modules/PO/DetailsPurchaseOrder.aspx?codigoOC=876-166-SE23" TargetMode="External"/><Relationship Id="rId22" Type="http://schemas.openxmlformats.org/officeDocument/2006/relationships/hyperlink" Target="http://www.mercadopublico.cl/PurchaseOrder/Modules/PO/DetailsPurchaseOrder.aspx?codigoOC=1592-116-SE23" TargetMode="External"/><Relationship Id="rId43" Type="http://schemas.openxmlformats.org/officeDocument/2006/relationships/hyperlink" Target="https://www.mercadopublico.cl/Procurement/Modules/RFB/DetailsAcquisition.aspx?qs=YD5FAEXIISO0tl64/IzXIg==" TargetMode="External"/><Relationship Id="rId64" Type="http://schemas.openxmlformats.org/officeDocument/2006/relationships/hyperlink" Target="https://www.mercadopublico.cl/Portal/Modules/Site/AdvancedSearch/ViewAttachmentPurchaseOrder.aspx?qs=fRrV3wCTsIRNJ9GFdnZZcQ==" TargetMode="External"/><Relationship Id="rId118" Type="http://schemas.openxmlformats.org/officeDocument/2006/relationships/hyperlink" Target="https://www.mercadopublico.cl/Portal/Modules/Site/AdvancedSearch/ViewAttachmentPurchaseOrder.aspx?qs=kN6Yd7Mt9cM8NfQf+Lk4/A==" TargetMode="External"/><Relationship Id="rId139" Type="http://schemas.openxmlformats.org/officeDocument/2006/relationships/hyperlink" Target="https://msgg.gob.cl/wp/listado-de-estudios-encargados-por-el-ministerio-secretaria-general-de-gobierno-2018-2022/" TargetMode="External"/><Relationship Id="rId80" Type="http://schemas.openxmlformats.org/officeDocument/2006/relationships/hyperlink" Target="https://www.mercadopublico.cl/Portal/Modules/Site/AdvancedSearch/ViewAttachmentPurchaseOrder.aspx?qs=pYFNdGylbHrD3blrpwjrew==" TargetMode="External"/><Relationship Id="rId85" Type="http://schemas.openxmlformats.org/officeDocument/2006/relationships/hyperlink" Target="https://www.mercadopublico.cl/Procurement/Modules/RFB/DetailsAcquisition.aspx?qs=ReKuv+gn2OGxjdNzq7Ye5v/WyOwYgcdGmEGTshQq+1afbC8k9gl0swlyoe83a9AU" TargetMode="External"/><Relationship Id="rId150" Type="http://schemas.openxmlformats.org/officeDocument/2006/relationships/hyperlink" Target="https://www.ifop.cl/wp-content/contenidos/uploads/RepositorioIfop/InformeFinal/2023/P-581191_seccion2.pdf" TargetMode="External"/><Relationship Id="rId155" Type="http://schemas.openxmlformats.org/officeDocument/2006/relationships/vmlDrawing" Target="../drawings/vmlDrawing2.vml"/><Relationship Id="rId12" Type="http://schemas.openxmlformats.org/officeDocument/2006/relationships/hyperlink" Target="http://www.mercadopublico.cl/PurchaseOrder/Modules/PO/DetailsPurchaseOrder.aspx?codigoOC=1269832-293-SE23" TargetMode="External"/><Relationship Id="rId17" Type="http://schemas.openxmlformats.org/officeDocument/2006/relationships/hyperlink" Target="http://www.mercadopublico.cl/PurchaseOrder/Modules/PO/DetailsPurchaseOrder.aspx?codigoOC=630-234-SE23" TargetMode="External"/><Relationship Id="rId33" Type="http://schemas.openxmlformats.org/officeDocument/2006/relationships/hyperlink" Target="http://www.mercadopublico.cl/PurchaseOrder/Modules/PO/DetailsPurchaseOrder.aspx?codigoOC=623-324-SE23" TargetMode="External"/><Relationship Id="rId38" Type="http://schemas.openxmlformats.org/officeDocument/2006/relationships/hyperlink" Target="../../../../Users/fgutierrez/Downloads/19._RES_EXA_0140_2023.pdf" TargetMode="External"/><Relationship Id="rId59" Type="http://schemas.openxmlformats.org/officeDocument/2006/relationships/hyperlink" Target="https://www.mercadopublico.cl/Portal/Modules/Site/AdvancedSearch/ViewAttachmentPurchaseOrder.aspx?qs=8L6zWWD60xlY6GSCoyeHdQ==" TargetMode="External"/><Relationship Id="rId103" Type="http://schemas.openxmlformats.org/officeDocument/2006/relationships/hyperlink" Target="https://www.mercadopublico.cl/Portal/Modules/Site/AdvancedSearch/ViewAttachmentPurchaseOrder.aspx?qs=prbSRSpUhEkeTrNvYTTuLA==" TargetMode="External"/><Relationship Id="rId108" Type="http://schemas.openxmlformats.org/officeDocument/2006/relationships/hyperlink" Target="http://www.mercadopublico.cl/PurchaseOrder/Modules/PO/DetailsPurchaseOrder.aspx?codigoOC=876-6-SE23" TargetMode="External"/><Relationship Id="rId124" Type="http://schemas.openxmlformats.org/officeDocument/2006/relationships/hyperlink" Target="https://www.mercadopublico.cl/Portal/Modules/Site/AdvancedSearch/ViewAttachmentPurchaseOrder.aspx?qs=rxcZDauDJKwr2x3l/Bk3TA==" TargetMode="External"/><Relationship Id="rId129" Type="http://schemas.openxmlformats.org/officeDocument/2006/relationships/hyperlink" Target="https://www.mercadopublico.cl/Portal/Modules/Site/AdvancedSearch/ViewAttachmentPurchaseOrder.aspx?qs=+sAwDRcZODIul/jVeAaSLg==" TargetMode="External"/><Relationship Id="rId54" Type="http://schemas.openxmlformats.org/officeDocument/2006/relationships/hyperlink" Target="http://www.mercadopublico.cl/PurchaseOrder/Modules/PO/DetailsPurchaseOrder.aspx?codigoOC=606-243-SE23" TargetMode="External"/><Relationship Id="rId70" Type="http://schemas.openxmlformats.org/officeDocument/2006/relationships/hyperlink" Target="https://www.mercadopublico.cl/Portal/Modules/Site/AdvancedSearch/ViewAttachmentPurchaseOrder.aspx?qs=uxRyH/EBi1Km4bVNqqP1zw==" TargetMode="External"/><Relationship Id="rId75" Type="http://schemas.openxmlformats.org/officeDocument/2006/relationships/hyperlink" Target="https://www.mercadopublico.cl/Portal/Modules/Site/AdvancedSearch/ViewAttachmentPurchaseOrder.aspx?qs=gRc+CR48upWSAelRz9XLdA==" TargetMode="External"/><Relationship Id="rId91" Type="http://schemas.openxmlformats.org/officeDocument/2006/relationships/hyperlink" Target="https://economiacircular.mma.gob.cl/hoja-de-ruta/" TargetMode="External"/><Relationship Id="rId96" Type="http://schemas.openxmlformats.org/officeDocument/2006/relationships/hyperlink" Target="https://www.mercadopublico.cl/Portal/Modules/Site/AdvancedSearch/ViewAttachmentPurchaseOrder.aspx?qs=Pvijw5kbtAzpw1AVHV9AMg==" TargetMode="External"/><Relationship Id="rId140" Type="http://schemas.openxmlformats.org/officeDocument/2006/relationships/hyperlink" Target="https://msgg.gob.cl/wp/listado-de-estudios-encargados-por-el-ministerio-secretaria-general-de-gobierno-2018-2022/" TargetMode="External"/><Relationship Id="rId145" Type="http://schemas.openxmlformats.org/officeDocument/2006/relationships/hyperlink" Target="https://msgg.gob.cl/wp/listado-de-estudios-encargados-por-el-ministerio-secretaria-general-de-gobierno-2018-2022/" TargetMode="External"/><Relationship Id="rId1" Type="http://schemas.openxmlformats.org/officeDocument/2006/relationships/hyperlink" Target="http://www.mercadopublico.cl/PurchaseOrder/Modules/PO/DetailsPurchaseOrder.aspx?codigoOC=1269832-298-SE23" TargetMode="External"/><Relationship Id="rId6" Type="http://schemas.openxmlformats.org/officeDocument/2006/relationships/hyperlink" Target="http://www.mercadopublico.cl/PurchaseOrder/Modules/PO/DetailsPurchaseOrder.aspx?codigoOC=876-418-SE23" TargetMode="External"/><Relationship Id="rId23" Type="http://schemas.openxmlformats.org/officeDocument/2006/relationships/hyperlink" Target="http://www.mercadopublico.cl/PurchaseOrder/Modules/PO/DetailsPurchaseOrder.aspx?codigoOC=851556-4-SE23" TargetMode="External"/><Relationship Id="rId28" Type="http://schemas.openxmlformats.org/officeDocument/2006/relationships/hyperlink" Target="http://www.mercadopublico.cl/PurchaseOrder/Modules/PO/DetailsPurchaseOrder.aspx?codigoOC=621451-102-SE23" TargetMode="External"/><Relationship Id="rId49" Type="http://schemas.openxmlformats.org/officeDocument/2006/relationships/hyperlink" Target="https://www.mercadopublico.cl/Portal/Modules/Site/AdvancedSearch/ViewAttachmentPurchaseOrder.aspx?qs=iMgS+928kCMxNQFzd4CZ5w==" TargetMode="External"/><Relationship Id="rId114" Type="http://schemas.openxmlformats.org/officeDocument/2006/relationships/hyperlink" Target="https://www.mercadopublico.cl/Portal/Modules/Site/AdvancedSearch/ViewAttachmentPurchaseOrder.aspx?qs=9WFlT9BXpDDUD89xp4SdVg==" TargetMode="External"/><Relationship Id="rId119" Type="http://schemas.openxmlformats.org/officeDocument/2006/relationships/hyperlink" Target="https://www.mercadopublico.cl/Procurement/Modules/RFB/DetailsAcquisition.aspx?qs=M5ZoLaLN+BGQZMdsFUWwng==" TargetMode="External"/><Relationship Id="rId44" Type="http://schemas.openxmlformats.org/officeDocument/2006/relationships/hyperlink" Target="http://www.mercadopublico.cl/PurchaseOrder/Modules/PO/DetailsPurchaseOrder.aspx?codigoOC=894244-19-SE23" TargetMode="External"/><Relationship Id="rId60" Type="http://schemas.openxmlformats.org/officeDocument/2006/relationships/hyperlink" Target="https://observa.minciencia.gob.cl/estudios/conducta-informacional-cambio-climatico" TargetMode="External"/><Relationship Id="rId65" Type="http://schemas.openxmlformats.org/officeDocument/2006/relationships/hyperlink" Target="https://www.mercadopublico.cl/Procurement/Modules/RFB/DetailsAcquisition.aspx?qs=NzsPQKrJ+FzKyGrottiO2g==" TargetMode="External"/><Relationship Id="rId81" Type="http://schemas.openxmlformats.org/officeDocument/2006/relationships/hyperlink" Target="https://www.mercadopublico.cl/Procurement/Modules/RFB/DetailsAcquisition.aspx?qs=MjCrPr5V53k6vRLn+xGSfQ==" TargetMode="External"/><Relationship Id="rId86" Type="http://schemas.openxmlformats.org/officeDocument/2006/relationships/hyperlink" Target="https://www.mercadopublico.cl/Portal/Modules/Site/AdvancedSearch/ViewAttachmentPurchaseOrder.aspx?qs=DlZ/OAT6MLIGc4CKn31YYg==" TargetMode="External"/><Relationship Id="rId130" Type="http://schemas.openxmlformats.org/officeDocument/2006/relationships/hyperlink" Target="http://www.mercadopublico.cl/PurchaseOrder/Modules/PO/DetailsPurchaseOrder.aspx?codigoOC=757-2036-SE23" TargetMode="External"/><Relationship Id="rId135" Type="http://schemas.openxmlformats.org/officeDocument/2006/relationships/hyperlink" Target="https://www.mercadopublico.cl/Portal/Modules/Site/AdvancedSearch/ViewAttachmentPurchaseOrder.aspx?qs=Dep1EERos6YbZGHRZ8p5QQ==" TargetMode="External"/><Relationship Id="rId151" Type="http://schemas.openxmlformats.org/officeDocument/2006/relationships/hyperlink" Target="https://www.ifop.cl/wp-content/contenidos/uploads/RepositorioIfop/InformeFinal/2023/P-581191_seccion2.pdf" TargetMode="External"/><Relationship Id="rId156" Type="http://schemas.openxmlformats.org/officeDocument/2006/relationships/comments" Target="../comments2.xml"/><Relationship Id="rId13" Type="http://schemas.openxmlformats.org/officeDocument/2006/relationships/hyperlink" Target="http://www.mercadopublico.cl/PurchaseOrder/Modules/PO/DetailsPurchaseOrder.aspx?codigoOC=761-445-SE23" TargetMode="External"/><Relationship Id="rId18" Type="http://schemas.openxmlformats.org/officeDocument/2006/relationships/hyperlink" Target="http://www.mercadopublico.cl/PurchaseOrder/Modules/PO/DetailsPurchaseOrder.aspx?codigoOC=630-560-SE23" TargetMode="External"/><Relationship Id="rId39" Type="http://schemas.openxmlformats.org/officeDocument/2006/relationships/hyperlink" Target="../../../../Users/fgutierrez/Downloads/11._DEC_EXE_0249_2023_-_DECRETO_APRUEBA_CONTRATO_BERNARDO_PILQUIN.pdf" TargetMode="External"/><Relationship Id="rId109" Type="http://schemas.openxmlformats.org/officeDocument/2006/relationships/hyperlink" Target="https://www.mercadopublico.cl/Portal/Modules/Site/AdvancedSearch/ViewAttachmentPurchaseOrder.aspx?qs=IJ3/lr1hb3+vPb+GEEDsHg==" TargetMode="External"/><Relationship Id="rId34" Type="http://schemas.openxmlformats.org/officeDocument/2006/relationships/hyperlink" Target="http://www.mercadopublico.cl/PurchaseOrder/Modules/PO/DetailsPurchaseOrder.aspx?codigoOC=623-99-SE23" TargetMode="External"/><Relationship Id="rId50" Type="http://schemas.openxmlformats.org/officeDocument/2006/relationships/hyperlink" Target="https://www.mercadopublico.cl/Portal/Modules/Site/AdvancedSearch/ViewAttachmentPurchaseOrder.aspx?qs=ILCY0aD/cmypdrNa7cFhtw==" TargetMode="External"/><Relationship Id="rId55" Type="http://schemas.openxmlformats.org/officeDocument/2006/relationships/hyperlink" Target="https://www.mercadopublico.cl/Portal/Modules/Site/AdvancedSearch/ViewAttachmentPurchaseOrder.aspx?qs=g7IlLHt/2KTWvHLzb3gA3w==" TargetMode="External"/><Relationship Id="rId76" Type="http://schemas.openxmlformats.org/officeDocument/2006/relationships/hyperlink" Target="https://www.mercadopublico.cl/Portal/Modules/Site/AdvancedSearch/ViewAttachmentPurchaseOrder.aspx?qs=gRc+CR48upWSAelRz9XLdA==" TargetMode="External"/><Relationship Id="rId97" Type="http://schemas.openxmlformats.org/officeDocument/2006/relationships/hyperlink" Target="http://www.mercadopublico.cl/PurchaseOrder/Modules/PO/DetailsPurchaseOrder.aspx?codigoOC=876-78-SE23" TargetMode="External"/><Relationship Id="rId104" Type="http://schemas.openxmlformats.org/officeDocument/2006/relationships/hyperlink" Target="https://www.mercadopublico.cl/Portal/Modules/Site/AdvancedSearch/ViewAttachmentPurchaseOrder.aspx?qs=prbSRSpUhEkeTrNvYTTuLA==" TargetMode="External"/><Relationship Id="rId120" Type="http://schemas.openxmlformats.org/officeDocument/2006/relationships/hyperlink" Target="https://www.mercadopublico.cl/Portal/Modules/Site/AdvancedSearch/ViewAttachmentPurchaseOrder.aspx?qs=B2iucCdxdG7gBcujNSO7sg==" TargetMode="External"/><Relationship Id="rId125" Type="http://schemas.openxmlformats.org/officeDocument/2006/relationships/hyperlink" Target="https://www.mercadopublico.cl/Portal/Modules/Site/AdvancedSearch/ViewAttachmentPurchaseOrder.aspx?qs=DlZ/OAT6MLIGc4CKn31YYg==" TargetMode="External"/><Relationship Id="rId141" Type="http://schemas.openxmlformats.org/officeDocument/2006/relationships/hyperlink" Target="https://msgg.gob.cl/wp/listado-de-estudios-encargados-por-el-ministerio-secretaria-general-de-gobierno-2018-2022/" TargetMode="External"/><Relationship Id="rId146" Type="http://schemas.openxmlformats.org/officeDocument/2006/relationships/hyperlink" Target="https://msgg.gob.cl/wp/listado-de-estudios-encargados-por-el-ministerio-secretaria-general-de-gobierno-2018-2022/" TargetMode="External"/><Relationship Id="rId7" Type="http://schemas.openxmlformats.org/officeDocument/2006/relationships/hyperlink" Target="http://www.mercadopublico.cl/PurchaseOrder/Modules/PO/DetailsPurchaseOrder.aspx?codigoOC=876-69-SE23" TargetMode="External"/><Relationship Id="rId71" Type="http://schemas.openxmlformats.org/officeDocument/2006/relationships/hyperlink" Target="https://www.mercadopublico.cl/Portal/Modules/Site/AdvancedSearch/ViewAttachmentPurchaseOrder.aspx?qs=uxRyH/EBi1Km4bVNqqP1zw==" TargetMode="External"/><Relationship Id="rId92" Type="http://schemas.openxmlformats.org/officeDocument/2006/relationships/hyperlink" Target="https://www.mercadopublico.cl/Portal/Modules/Site/AdvancedSearch/ViewAttachmentPurchaseOrder.aspx?qs=2w/U4CGx5pG6hvzuxGXKwQ==" TargetMode="External"/><Relationship Id="rId2" Type="http://schemas.openxmlformats.org/officeDocument/2006/relationships/hyperlink" Target="http://www.mercadopublico.cl/PurchaseOrder/Modules/PO/DetailsPurchaseOrder.aspx?codigoOC=757-1955-SE22" TargetMode="External"/><Relationship Id="rId29" Type="http://schemas.openxmlformats.org/officeDocument/2006/relationships/hyperlink" Target="http://www.mercadopublico.cl/PurchaseOrder/Modules/PO/DetailsPurchaseOrder.aspx?codigoOC=918434-449-SE23" TargetMode="External"/><Relationship Id="rId24" Type="http://schemas.openxmlformats.org/officeDocument/2006/relationships/hyperlink" Target="http://www.mercadopublico.cl/PurchaseOrder/Modules/PO/DetailsPurchaseOrder.aspx?codigoOC=1067455-190-SE22" TargetMode="External"/><Relationship Id="rId40" Type="http://schemas.openxmlformats.org/officeDocument/2006/relationships/hyperlink" Target="https://www.mercadopublico.cl/Procurement/Modules/RFB/DetailsAcquisition.aspx?qs=WlQZi6y87FDIq8w6F+4wNw==" TargetMode="External"/><Relationship Id="rId45" Type="http://schemas.openxmlformats.org/officeDocument/2006/relationships/hyperlink" Target="../../../../Users/fgutierrez/Downloads/E10670_2023_Resoluci%25C3%25B3n_Exenta_2023-12-26_10_14_36%20(1).pdf" TargetMode="External"/><Relationship Id="rId66" Type="http://schemas.openxmlformats.org/officeDocument/2006/relationships/hyperlink" Target="https://www.mercadopublico.cl/Portal/Modules/Site/AdvancedSearch/ViewAttachmentPurchaseOrder.aspx?qs=tr6fKDLEDuHJE88I0EFGvA==" TargetMode="External"/><Relationship Id="rId87" Type="http://schemas.openxmlformats.org/officeDocument/2006/relationships/hyperlink" Target="http://www.mercadopublico.cl/PurchaseOrder/Modules/PO/DetailsPurchaseOrder.aspx?codigoOC=1093870-22-SE23" TargetMode="External"/><Relationship Id="rId110" Type="http://schemas.openxmlformats.org/officeDocument/2006/relationships/hyperlink" Target="https://www.mercadopublico.cl/Portal/Modules/Site/AdvancedSearch/ViewAttachmentPurchaseOrder.aspx?qs=IJ3/lr1hb3+vPb+GEEDsHg==" TargetMode="External"/><Relationship Id="rId115" Type="http://schemas.openxmlformats.org/officeDocument/2006/relationships/hyperlink" Target="https://www.mercadopublico.cl/Portal/Modules/Site/AdvancedSearch/ViewAttachmentPurchaseOrder.aspx?qs=9WFlT9BXpDDUD89xp4SdVg==" TargetMode="External"/><Relationship Id="rId131" Type="http://schemas.openxmlformats.org/officeDocument/2006/relationships/hyperlink" Target="https://www.mercadopublico.cl/Procurement/Modules/RFB/DetailsAcquisition.aspx?qs=2rUuF9VGZHIgKxSQaz+dgxRERruPKOiZP3bnBPTKfirR3DiBcI3ea7B1dDCoti6/" TargetMode="External"/><Relationship Id="rId136" Type="http://schemas.openxmlformats.org/officeDocument/2006/relationships/hyperlink" Target="https://www.mercadopublico.cl/Portal/Modules/Site/AdvancedSearch/ViewAttachmentPurchaseOrder.aspx?qs=fklMLs47644mdyyd2Bm5WA==" TargetMode="External"/><Relationship Id="rId157" Type="http://schemas.microsoft.com/office/2017/10/relationships/threadedComment" Target="../threadedComments/threadedComment2.xml"/><Relationship Id="rId61" Type="http://schemas.openxmlformats.org/officeDocument/2006/relationships/hyperlink" Target="https://www.mercadopublico.cl/Portal/Modules/Site/AdvancedSearch/ViewAttachmentPurchaseOrder.aspx?qs=jLTY6a6MMNXTSJwGguo08A==" TargetMode="External"/><Relationship Id="rId82" Type="http://schemas.openxmlformats.org/officeDocument/2006/relationships/hyperlink" Target="https://www.mercadopublico.cl/Portal/Modules/Site/AdvancedSearch/ViewAttachmentPurchaseOrder.aspx?qs=JNgRG/62Di5T6j8krGHCHg==" TargetMode="External"/><Relationship Id="rId152" Type="http://schemas.openxmlformats.org/officeDocument/2006/relationships/hyperlink" Target="https://www.subpesca.cl/portal/616/w3-propertyvalue-51146.html" TargetMode="External"/><Relationship Id="rId19" Type="http://schemas.openxmlformats.org/officeDocument/2006/relationships/hyperlink" Target="http://www.mercadopublico.cl/PurchaseOrder/Modules/PO/DetailsPurchaseOrder.aspx?codigoOC=592-53-SE23" TargetMode="External"/><Relationship Id="rId14" Type="http://schemas.openxmlformats.org/officeDocument/2006/relationships/hyperlink" Target="http://www.mercadopublico.cl/PurchaseOrder/Modules/PO/DetailsPurchaseOrder.aspx?codigoOC=761-173-SE23" TargetMode="External"/><Relationship Id="rId30" Type="http://schemas.openxmlformats.org/officeDocument/2006/relationships/hyperlink" Target="http://www.mercadopublico.cl/PurchaseOrder/Modules/PO/DetailsPurchaseOrder.aspx?codigoOC=608897-233-SE22" TargetMode="External"/><Relationship Id="rId35" Type="http://schemas.openxmlformats.org/officeDocument/2006/relationships/hyperlink" Target="../../../../Users/fgutierrez/Downloads/DEC_EXE_0214_2023_APRUEBA_CONTRATO.pdf" TargetMode="External"/><Relationship Id="rId56" Type="http://schemas.openxmlformats.org/officeDocument/2006/relationships/hyperlink" Target="http://www.mercadopublico.cl/PurchaseOrder/Modules/PO/DetailsPurchaseOrder.aspx?codigoOC=606-304-SE23" TargetMode="External"/><Relationship Id="rId77" Type="http://schemas.openxmlformats.org/officeDocument/2006/relationships/hyperlink" Target="https://www.mercadopublico.cl/Portal/Modules/Site/AdvancedSearch/ViewAttachmentPurchaseOrder.aspx?qs=qvThj51ogXboSQgZCTPNCQ==" TargetMode="External"/><Relationship Id="rId100" Type="http://schemas.openxmlformats.org/officeDocument/2006/relationships/hyperlink" Target="http://www.mercadopublico.cl/PurchaseOrder/Modules/PO/DetailsPurchaseOrder.aspx?codigoOC=876-2-SE23" TargetMode="External"/><Relationship Id="rId105" Type="http://schemas.openxmlformats.org/officeDocument/2006/relationships/hyperlink" Target="http://www.mercadopublico.cl/PurchaseOrder/Modules/PO/DetailsPurchaseOrder.aspx?codigoOC=876-76-SE23" TargetMode="External"/><Relationship Id="rId126" Type="http://schemas.openxmlformats.org/officeDocument/2006/relationships/hyperlink" Target="http://www.mercadopublico.cl/PurchaseOrder/Modules/PO/DetailsPurchaseOrder.aspx?codigoOC=757-2164-SE23" TargetMode="External"/><Relationship Id="rId147" Type="http://schemas.openxmlformats.org/officeDocument/2006/relationships/hyperlink" Target="https://msgg.gob.cl/wp/listado-de-estudios-encargados-por-el-ministerio-secretaria-general-de-gobierno-2018-2022/" TargetMode="External"/><Relationship Id="rId8" Type="http://schemas.openxmlformats.org/officeDocument/2006/relationships/hyperlink" Target="http://www.mercadopublico.cl/PurchaseOrder/Modules/PO/DetailsPurchaseOrder.aspx?codigoOC=654478-48-SE23" TargetMode="External"/><Relationship Id="rId51" Type="http://schemas.openxmlformats.org/officeDocument/2006/relationships/hyperlink" Target="https://www.mercadopublico.cl/Portal/Modules/Site/AdvancedSearch/ViewAttachmentPurchaseOrder.aspx?qs=ILCY0aD/cmypdrNa7cFhtw==" TargetMode="External"/><Relationship Id="rId72" Type="http://schemas.openxmlformats.org/officeDocument/2006/relationships/hyperlink" Target="https://www.mercadopublico.cl/Portal/Modules/Site/AdvancedSearch/ViewAttachmentPurchaseOrder.aspx?qs=lYukkKQMjUjej84JU9RRvA==" TargetMode="External"/><Relationship Id="rId93" Type="http://schemas.openxmlformats.org/officeDocument/2006/relationships/hyperlink" Target="https://www.mercadopublico.cl/Portal/Modules/Site/AdvancedSearch/ViewAttachmentPurchaseOrder.aspx?qs=+oAsALtxkyCQ/k9djn2Mdw==" TargetMode="External"/><Relationship Id="rId98" Type="http://schemas.openxmlformats.org/officeDocument/2006/relationships/hyperlink" Target="https://www.mercadopublico.cl/Portal/Modules/Site/AdvancedSearch/ViewAttachmentPurchaseOrder.aspx?qs=nPRsEIo/anXKNZwNMXA8Xw==" TargetMode="External"/><Relationship Id="rId121" Type="http://schemas.openxmlformats.org/officeDocument/2006/relationships/hyperlink" Target="https://www.mercadopublico.cl/Portal/Modules/Site/AdvancedSearch/ViewAttachmentPurchaseOrder.aspx?qs=B2iucCdxdG7gBcujNSO7sg==" TargetMode="External"/><Relationship Id="rId142" Type="http://schemas.openxmlformats.org/officeDocument/2006/relationships/hyperlink" Target="https://msgg.gob.cl/wp/listado-de-estudios-encargados-por-el-ministerio-secretaria-general-de-gobierno-2018-2022/" TargetMode="External"/><Relationship Id="rId3" Type="http://schemas.openxmlformats.org/officeDocument/2006/relationships/hyperlink" Target="http://www.mercadopublico.cl/PurchaseOrder/Modules/PO/DetailsPurchaseOrder.aspx?codigoOC=4127-1051-SE23" TargetMode="External"/><Relationship Id="rId25" Type="http://schemas.openxmlformats.org/officeDocument/2006/relationships/hyperlink" Target="http://www.mercadopublico.cl/PurchaseOrder/Modules/PO/DetailsPurchaseOrder.aspx?codigoOC=711841-754-SE23" TargetMode="External"/><Relationship Id="rId46" Type="http://schemas.openxmlformats.org/officeDocument/2006/relationships/hyperlink" Target="../../../../Users/fgutierrez/Downloads/E10670_2023_Resoluci%25C3%25B3n_Exenta_2023-12-26_10_14_36%20(1).pdf" TargetMode="External"/><Relationship Id="rId67" Type="http://schemas.openxmlformats.org/officeDocument/2006/relationships/hyperlink" Target="https://www.mercadopublico.cl/Portal/Modules/Site/AdvancedSearch/ViewAttachmentPurchaseOrder.aspx?qs=tr6fKDLEDuHJE88I0EFGvA==" TargetMode="External"/><Relationship Id="rId116" Type="http://schemas.openxmlformats.org/officeDocument/2006/relationships/hyperlink" Target="https://www.mercadopublico.cl/Portal/Modules/Site/AdvancedSearch/ViewAttachmentPurchaseOrder.aspx?qs=xqRJEFyuj5BrQWMZphDs6g==" TargetMode="External"/><Relationship Id="rId137" Type="http://schemas.openxmlformats.org/officeDocument/2006/relationships/hyperlink" Target="https://www.mercadopublico.cl/Portal/Modules/Site/AdvancedSearch/ViewAttachmentPurchaseOrder.aspx?qs=fklMLs47644mdyyd2Bm5WA==" TargetMode="External"/><Relationship Id="rId20" Type="http://schemas.openxmlformats.org/officeDocument/2006/relationships/hyperlink" Target="http://www.mercadopublico.cl/PurchaseOrder/Modules/PO/DetailsPurchaseOrder.aspx?codigoOC=592-22-SE23" TargetMode="External"/><Relationship Id="rId41" Type="http://schemas.openxmlformats.org/officeDocument/2006/relationships/hyperlink" Target="../../../../Users/fgutierrez/Downloads/DEC_EXE_0214_2023_APRUEBA_CONTRATO.pdf" TargetMode="External"/><Relationship Id="rId62" Type="http://schemas.openxmlformats.org/officeDocument/2006/relationships/hyperlink" Target="https://www.mercadopublico.cl/Portal/Modules/Site/AdvancedSearch/ViewAttachmentPurchaseOrder.aspx?qs=dfN+dn7K6C4NF8Bdi+f6NQ==" TargetMode="External"/><Relationship Id="rId83" Type="http://schemas.openxmlformats.org/officeDocument/2006/relationships/hyperlink" Target="https://www.mercadopublico.cl/Procurement/Modules/RFB/DetailsAcquisition.aspx?qs=YAfJf6zcukPG+Tw/oz9XAw==" TargetMode="External"/><Relationship Id="rId88" Type="http://schemas.openxmlformats.org/officeDocument/2006/relationships/hyperlink" Target="https://www.mercadopublico.cl/Portal/Modules/Site/AdvancedSearch/ViewAttachmentPurchaseOrder.aspx?qs=zsPDh+3gKRC4nH+fthUwLw==" TargetMode="External"/><Relationship Id="rId111" Type="http://schemas.openxmlformats.org/officeDocument/2006/relationships/hyperlink" Target="http://www.mercadopublico.cl/PurchaseOrder/Modules/PO/DetailsPurchaseOrder.aspx?codigoOC=876-28-SE23" TargetMode="External"/><Relationship Id="rId132" Type="http://schemas.openxmlformats.org/officeDocument/2006/relationships/hyperlink" Target="https://www.mercadopublico.cl/Portal/Modules/Site/AdvancedSearch/ViewAttachmentPurchaseOrder.aspx?qs=7SJyXtDoKEd5f4k3XoR4fg==" TargetMode="External"/><Relationship Id="rId153" Type="http://schemas.openxmlformats.org/officeDocument/2006/relationships/hyperlink" Target="https://previsionsocial.gob.cl/datos-estadisticos/documentos-de-trabajo/" TargetMode="External"/><Relationship Id="rId15" Type="http://schemas.openxmlformats.org/officeDocument/2006/relationships/hyperlink" Target="http://www.mercadopublico.cl/PurchaseOrder/Modules/PO/DetailsPurchaseOrder.aspx?codigoOC=1098710-331-SE23" TargetMode="External"/><Relationship Id="rId36" Type="http://schemas.openxmlformats.org/officeDocument/2006/relationships/hyperlink" Target="https://www.mercadopublico.cl/Procurement/Modules/RFB/DetailsAcquisition.aspx?qs=WlQZi6y87FDIq8w6F+4wNw==" TargetMode="External"/><Relationship Id="rId57" Type="http://schemas.openxmlformats.org/officeDocument/2006/relationships/hyperlink" Target="https://www.mercadopublico.cl/Portal/Modules/Site/AdvancedSearch/ViewAttachmentPurchaseOrder.aspx?qs=cDApSbANSbTTJqGzs9NspA==" TargetMode="External"/><Relationship Id="rId106" Type="http://schemas.openxmlformats.org/officeDocument/2006/relationships/hyperlink" Target="https://www.mercadopublico.cl/Portal/Modules/Site/AdvancedSearch/ViewAttachmentPurchaseOrder.aspx?qs=kAutDAOGSWDx4EUuulfgvQ==" TargetMode="External"/><Relationship Id="rId127" Type="http://schemas.openxmlformats.org/officeDocument/2006/relationships/hyperlink" Target="https://www.mercadopublico.cl/Procurement/Modules/RFB/DetailsAcquisition.aspx?qs=P6V+gGegAQlKhqLQ1NywZA==" TargetMode="External"/><Relationship Id="rId10" Type="http://schemas.openxmlformats.org/officeDocument/2006/relationships/hyperlink" Target="http://www.mercadopublico.cl/PurchaseOrder/Modules/PO/DetailsPurchaseOrder.aspx?codigoOC=654478-393-SE23" TargetMode="External"/><Relationship Id="rId31" Type="http://schemas.openxmlformats.org/officeDocument/2006/relationships/hyperlink" Target="http://www.mercadopublico.cl/PurchaseOrder/Modules/PO/DetailsPurchaseOrder.aspx?codigoOC=587-362-SE23" TargetMode="External"/><Relationship Id="rId52" Type="http://schemas.openxmlformats.org/officeDocument/2006/relationships/hyperlink" Target="https://www.mercadopublico.cl/Portal/Modules/Site/AdvancedSearch/ViewAttachmentPurchaseOrder.aspx?qs=2mhIZHCK+cKgLZ4AXfnzlQ==" TargetMode="External"/><Relationship Id="rId73" Type="http://schemas.openxmlformats.org/officeDocument/2006/relationships/hyperlink" Target="https://www.mercadopublico.cl/Portal/Modules/Site/AdvancedSearch/ViewAttachmentPurchaseOrder.aspx?qs=nTxrfuGsp9u0y4+HL+Xz5A==" TargetMode="External"/><Relationship Id="rId78" Type="http://schemas.openxmlformats.org/officeDocument/2006/relationships/hyperlink" Target="http://www.mercadopublico.cl/PurchaseOrder/Modules/PO/DetailsPurchaseOrder.aspx?codigoOC=1592-121-SE23" TargetMode="External"/><Relationship Id="rId94" Type="http://schemas.openxmlformats.org/officeDocument/2006/relationships/hyperlink" Target="https://www.mercadopublico.cl/Portal/Modules/Site/AdvancedSearch/ViewAttachmentPurchaseOrder.aspx?qs=+oAsALtxkyCQ/k9djn2Mdw==" TargetMode="External"/><Relationship Id="rId99" Type="http://schemas.openxmlformats.org/officeDocument/2006/relationships/hyperlink" Target="https://www.mercadopublico.cl/Portal/Modules/Site/AdvancedSearch/ViewAttachmentPurchaseOrder.aspx?qs=nPRsEIo/anXKNZwNMXA8Xw==" TargetMode="External"/><Relationship Id="rId101" Type="http://schemas.openxmlformats.org/officeDocument/2006/relationships/hyperlink" Target="https://www.mercadopublico.cl/Portal/Modules/Site/AdvancedSearch/ViewAttachmentPurchaseOrder.aspx?qs=tdAR5cRsvecC/Gt4FhmFkw==" TargetMode="External"/><Relationship Id="rId122" Type="http://schemas.openxmlformats.org/officeDocument/2006/relationships/hyperlink" Target="http://www.mercadopublico.cl/PurchaseOrder/Modules/PO/DetailsPurchaseOrder.aspx?codigoOC=757-1810-SE23" TargetMode="External"/><Relationship Id="rId143" Type="http://schemas.openxmlformats.org/officeDocument/2006/relationships/hyperlink" Target="https://msgg.gob.cl/wp/listado-de-estudios-encargados-por-el-ministerio-secretaria-general-de-gobierno-2018-2022/" TargetMode="External"/><Relationship Id="rId148" Type="http://schemas.openxmlformats.org/officeDocument/2006/relationships/hyperlink" Target="https://msgg.gob.cl/wp/listado-de-estudios-encargados-por-el-ministerio-secretaria-general-de-gobierno-2018-2022/" TargetMode="External"/><Relationship Id="rId4" Type="http://schemas.openxmlformats.org/officeDocument/2006/relationships/hyperlink" Target="http://www.mercadopublico.cl/PurchaseOrder/Modules/PO/DetailsPurchaseOrder.aspx?codigoOC=4127-1097-SE23" TargetMode="External"/><Relationship Id="rId9" Type="http://schemas.openxmlformats.org/officeDocument/2006/relationships/hyperlink" Target="https://www.mercadopublico.cl/Procurement/Modules/RFB/DetailsAcquisition.aspx?qs=Z0Mehxa4Tpr0nqsDsTGezg==" TargetMode="External"/><Relationship Id="rId26" Type="http://schemas.openxmlformats.org/officeDocument/2006/relationships/hyperlink" Target="http://www.mercadopublico.cl/PurchaseOrder/Modules/PO/DetailsPurchaseOrder.aspx?codigoOC=730566-458-SE23" TargetMode="External"/><Relationship Id="rId47" Type="http://schemas.openxmlformats.org/officeDocument/2006/relationships/hyperlink" Target="http://www.mercadopublico.cl/PurchaseOrder/Modules/PO/DetailsPurchaseOrder.aspx?codigoOC=619-289-SE23" TargetMode="External"/><Relationship Id="rId68" Type="http://schemas.openxmlformats.org/officeDocument/2006/relationships/hyperlink" Target="https://www.subtrab.gob.cl/wp-content/uploads/2024/05/Informe_modelos_comparados_negociacion_colectiva_institucionalidad_laboral_conflicto_colectivo.pdf" TargetMode="External"/><Relationship Id="rId89" Type="http://schemas.openxmlformats.org/officeDocument/2006/relationships/hyperlink" Target="https://www.mercadopublico.cl/Portal/Modules/Site/AdvancedSearch/ViewAttachmentPurchaseOrder.aspx?qs=q4eGoruTHrz7wIh/6mBPtQ==" TargetMode="External"/><Relationship Id="rId112" Type="http://schemas.openxmlformats.org/officeDocument/2006/relationships/hyperlink" Target="https://www.mercadopublico.cl/Portal/Modules/Site/AdvancedSearch/ViewAttachmentPurchaseOrder.aspx?qs=kFZLQn/r2VlbBqGlTvhRKQ==" TargetMode="External"/><Relationship Id="rId133" Type="http://schemas.openxmlformats.org/officeDocument/2006/relationships/hyperlink" Target="https://www.mercadopublico.cl/Procurement/Modules/RFB/DetailsAcquisition.aspx?qs=uZGeTiAE7qqxo679qCUIog==" TargetMode="External"/><Relationship Id="rId154" Type="http://schemas.openxmlformats.org/officeDocument/2006/relationships/hyperlink" Target="https://programassociales.ministeriodesarrollosocial.gob.cl/programas/138688/2024/3" TargetMode="External"/><Relationship Id="rId16" Type="http://schemas.openxmlformats.org/officeDocument/2006/relationships/hyperlink" Target="http://www.mercadopublico.cl/PurchaseOrder/Modules/PO/DetailsPurchaseOrder.aspx?codigoOC=1098710-383-SE23" TargetMode="External"/><Relationship Id="rId37" Type="http://schemas.openxmlformats.org/officeDocument/2006/relationships/hyperlink" Target="http://www.mercadopublico.cl/PurchaseOrder/Modules/PO/DetailsPurchaseOrder.aspx?codigoOC=1269832-299-SE23" TargetMode="External"/><Relationship Id="rId58" Type="http://schemas.openxmlformats.org/officeDocument/2006/relationships/hyperlink" Target="https://www.mercadopublico.cl/Portal/Modules/Site/AdvancedSearch/ViewAttachmentPurchaseOrder.aspx?qs=bJDzuqFP8BJ58WEkDDA//A==" TargetMode="External"/><Relationship Id="rId79" Type="http://schemas.openxmlformats.org/officeDocument/2006/relationships/hyperlink" Target="https://www.mercadopublico.cl/Portal/Modules/Site/AdvancedSearch/ViewAttachmentPurchaseOrder.aspx?qs=HOb1xZ5LxfzQ/rfO2/2pcg==" TargetMode="External"/><Relationship Id="rId102" Type="http://schemas.openxmlformats.org/officeDocument/2006/relationships/hyperlink" Target="http://www.mercadopublico.cl/PurchaseOrder/Modules/PO/DetailsPurchaseOrder.aspx?codigoOC=876-77-SE23" TargetMode="External"/><Relationship Id="rId123" Type="http://schemas.openxmlformats.org/officeDocument/2006/relationships/hyperlink" Target="https://www.mercadopublico.cl/Portal/Modules/Site/AdvancedSearch/ViewAttachmentPurchaseOrder.aspx?qs=rxcZDauDJKwr2x3l/Bk3TA==" TargetMode="External"/><Relationship Id="rId144" Type="http://schemas.openxmlformats.org/officeDocument/2006/relationships/hyperlink" Target="https://msgg.gob.cl/wp/listado-de-estudios-encargados-por-el-ministerio-secretaria-general-de-gobierno-2018-2022/" TargetMode="External"/><Relationship Id="rId90" Type="http://schemas.openxmlformats.org/officeDocument/2006/relationships/hyperlink" Target="https://www.mercadopublico.cl/Procurement/Modules/RFB/DetailsAcquisition.aspx?qs=fXtQoIaZ+ro0owXB5xVjAQ==" TargetMode="External"/><Relationship Id="rId27" Type="http://schemas.openxmlformats.org/officeDocument/2006/relationships/hyperlink" Target="http://www.mercadopublico.cl/PurchaseOrder/Modules/PO/DetailsPurchaseOrder.aspx?codigoOC=756-318-SE23" TargetMode="External"/><Relationship Id="rId48" Type="http://schemas.openxmlformats.org/officeDocument/2006/relationships/hyperlink" Target="https://www.mercadopublico.cl/Portal/Modules/Site/AdvancedSearch/ViewAttachmentPurchaseOrder.aspx?qs=iMgS+928kCMxNQFzd4CZ5w==" TargetMode="External"/><Relationship Id="rId69" Type="http://schemas.openxmlformats.org/officeDocument/2006/relationships/hyperlink" Target="https://www.subtrab.gob.cl/wp-content/uploads/2024/05/Informe_modelos_comparados_negociacion_colectiva_institucionalidad_laboral_conflicto_colectivo.pdf" TargetMode="External"/><Relationship Id="rId113" Type="http://schemas.openxmlformats.org/officeDocument/2006/relationships/hyperlink" Target="https://www.mercadopublico.cl/Portal/Modules/Site/AdvancedSearch/ViewAttachmentPurchaseOrder.aspx?qs=kFZLQn/r2VlbBqGlTvhRKQ==" TargetMode="External"/><Relationship Id="rId134" Type="http://schemas.openxmlformats.org/officeDocument/2006/relationships/hyperlink" Target="https://www.mercadopublico.cl/Portal/Modules/Site/AdvancedSearch/ViewAttachmentPurchaseOrder.aspx?qs=Dep1EERos6YbZGHRZ8p5QQ=="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EFAA-0178-486A-898C-C699A1956D15}">
  <sheetPr filterMode="1"/>
  <dimension ref="A1:DN436"/>
  <sheetViews>
    <sheetView tabSelected="1" workbookViewId="0">
      <pane ySplit="1" topLeftCell="A78" activePane="bottomLeft" state="frozen"/>
      <selection pane="bottomLeft" activeCell="I105" sqref="I105"/>
    </sheetView>
  </sheetViews>
  <sheetFormatPr baseColWidth="10" defaultColWidth="11.42578125" defaultRowHeight="15" x14ac:dyDescent="0.25"/>
  <cols>
    <col min="3" max="3" width="37.5703125" customWidth="1"/>
    <col min="4" max="4" width="15.7109375" customWidth="1"/>
    <col min="5" max="5" width="18.42578125" style="54" customWidth="1"/>
    <col min="6" max="6" width="43.140625" customWidth="1"/>
    <col min="7" max="7" width="20.140625" customWidth="1"/>
    <col min="10" max="10" width="11.140625" customWidth="1"/>
    <col min="11" max="12" width="32.140625" customWidth="1"/>
    <col min="13" max="13" width="20" customWidth="1"/>
    <col min="14" max="14" width="64" customWidth="1"/>
    <col min="15" max="15" width="59.5703125" customWidth="1"/>
    <col min="16" max="17" width="25.42578125" customWidth="1"/>
    <col min="18" max="18" width="34" customWidth="1"/>
    <col min="19" max="19" width="9.7109375" customWidth="1"/>
    <col min="20" max="20" width="35.85546875" customWidth="1"/>
    <col min="21" max="21" width="21.85546875" customWidth="1"/>
    <col min="25" max="25" width="34.140625" customWidth="1"/>
    <col min="29" max="29" width="32.42578125" customWidth="1"/>
    <col min="30" max="30" width="20.28515625" customWidth="1"/>
    <col min="31" max="31" width="26.28515625" customWidth="1"/>
    <col min="32" max="32" width="23.140625" customWidth="1"/>
    <col min="33" max="33" width="18.28515625" customWidth="1"/>
    <col min="41" max="41" width="21.7109375" customWidth="1"/>
    <col min="42" max="42" width="23.42578125" customWidth="1"/>
    <col min="51" max="51" width="21.42578125" customWidth="1"/>
    <col min="52" max="52" width="37.5703125" customWidth="1"/>
    <col min="61" max="61" width="19.28515625" customWidth="1"/>
    <col min="62" max="62" width="16.85546875" customWidth="1"/>
    <col min="63" max="63" width="26" customWidth="1"/>
    <col min="67" max="67" width="19.7109375" customWidth="1"/>
    <col min="68" max="68" width="22.85546875" customWidth="1"/>
    <col min="95" max="95" width="19.42578125" customWidth="1"/>
    <col min="96" max="96" width="17.5703125" customWidth="1"/>
    <col min="97" max="97" width="29.85546875" customWidth="1"/>
    <col min="98" max="98" width="26.5703125" customWidth="1"/>
    <col min="99" max="99" width="20.7109375" customWidth="1"/>
    <col min="100" max="100" width="21.140625" customWidth="1"/>
    <col min="101" max="101" width="16.28515625" customWidth="1"/>
    <col min="104" max="104" width="21.42578125" customWidth="1"/>
    <col min="105" max="105" width="19.28515625" customWidth="1"/>
    <col min="106" max="107" width="20.7109375" customWidth="1"/>
    <col min="108" max="108" width="18.7109375" customWidth="1"/>
    <col min="109" max="109" width="23.7109375" customWidth="1"/>
    <col min="110" max="110" width="19.28515625" customWidth="1"/>
    <col min="111" max="111" width="20.7109375" customWidth="1"/>
    <col min="116" max="116" width="44.42578125" customWidth="1"/>
    <col min="118" max="118" width="15.42578125" customWidth="1"/>
  </cols>
  <sheetData>
    <row r="1" spans="1:118" x14ac:dyDescent="0.2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c r="W1" s="10" t="s">
        <v>22</v>
      </c>
      <c r="X1" s="10" t="s">
        <v>23</v>
      </c>
      <c r="Y1" s="10" t="s">
        <v>24</v>
      </c>
      <c r="Z1" s="10" t="s">
        <v>25</v>
      </c>
      <c r="AA1" s="10" t="s">
        <v>26</v>
      </c>
      <c r="AB1" s="10" t="s">
        <v>27</v>
      </c>
      <c r="AC1" s="10" t="s">
        <v>28</v>
      </c>
      <c r="AD1" s="10" t="s">
        <v>29</v>
      </c>
      <c r="AE1" s="10" t="s">
        <v>30</v>
      </c>
      <c r="AF1" s="10" t="s">
        <v>31</v>
      </c>
      <c r="AG1" s="10" t="s">
        <v>32</v>
      </c>
      <c r="AH1" s="10" t="s">
        <v>33</v>
      </c>
      <c r="AI1" s="10" t="s">
        <v>34</v>
      </c>
      <c r="AJ1" s="10" t="s">
        <v>35</v>
      </c>
      <c r="AK1" s="10" t="s">
        <v>36</v>
      </c>
      <c r="AL1" s="10" t="s">
        <v>37</v>
      </c>
      <c r="AM1" s="10" t="s">
        <v>38</v>
      </c>
      <c r="AN1" s="10" t="s">
        <v>39</v>
      </c>
      <c r="AO1" s="10" t="s">
        <v>40</v>
      </c>
      <c r="AP1" s="10" t="s">
        <v>41</v>
      </c>
      <c r="AQ1" s="10" t="s">
        <v>42</v>
      </c>
      <c r="AR1" s="10" t="s">
        <v>43</v>
      </c>
      <c r="AS1" s="10" t="s">
        <v>44</v>
      </c>
      <c r="AT1" s="10" t="s">
        <v>45</v>
      </c>
      <c r="AU1" s="10" t="s">
        <v>46</v>
      </c>
      <c r="AV1" s="10" t="s">
        <v>47</v>
      </c>
      <c r="AW1" s="10" t="s">
        <v>48</v>
      </c>
      <c r="AX1" s="10" t="s">
        <v>49</v>
      </c>
      <c r="AY1" s="10" t="s">
        <v>50</v>
      </c>
      <c r="AZ1" s="10" t="s">
        <v>51</v>
      </c>
      <c r="BA1" s="10" t="s">
        <v>52</v>
      </c>
      <c r="BB1" s="10" t="s">
        <v>53</v>
      </c>
      <c r="BC1" s="10" t="s">
        <v>54</v>
      </c>
      <c r="BD1" s="10" t="s">
        <v>55</v>
      </c>
      <c r="BE1" s="10" t="s">
        <v>56</v>
      </c>
      <c r="BF1" s="10" t="s">
        <v>57</v>
      </c>
      <c r="BG1" s="10" t="s">
        <v>58</v>
      </c>
      <c r="BH1" s="10" t="s">
        <v>59</v>
      </c>
      <c r="BI1" s="10" t="s">
        <v>60</v>
      </c>
      <c r="BJ1" s="10" t="s">
        <v>61</v>
      </c>
      <c r="BK1" s="10" t="s">
        <v>62</v>
      </c>
      <c r="BL1" s="10" t="s">
        <v>63</v>
      </c>
      <c r="BM1" s="10" t="s">
        <v>64</v>
      </c>
      <c r="BN1" s="10" t="s">
        <v>65</v>
      </c>
      <c r="BO1" s="10" t="s">
        <v>66</v>
      </c>
      <c r="BP1" s="10" t="s">
        <v>67</v>
      </c>
      <c r="BQ1" s="10" t="s">
        <v>68</v>
      </c>
      <c r="BR1" s="10" t="s">
        <v>69</v>
      </c>
      <c r="BS1" s="10" t="s">
        <v>70</v>
      </c>
      <c r="BT1" s="10" t="s">
        <v>71</v>
      </c>
      <c r="BU1" s="10" t="s">
        <v>72</v>
      </c>
      <c r="BV1" s="10" t="s">
        <v>73</v>
      </c>
      <c r="BW1" s="10" t="s">
        <v>74</v>
      </c>
      <c r="BX1" s="10" t="s">
        <v>75</v>
      </c>
      <c r="BY1" s="10" t="s">
        <v>76</v>
      </c>
      <c r="BZ1" s="10" t="s">
        <v>77</v>
      </c>
      <c r="CA1" s="10" t="s">
        <v>78</v>
      </c>
      <c r="CB1" s="10" t="s">
        <v>79</v>
      </c>
      <c r="CC1" s="10" t="s">
        <v>80</v>
      </c>
      <c r="CD1" s="10" t="s">
        <v>81</v>
      </c>
      <c r="CE1" s="10" t="s">
        <v>82</v>
      </c>
      <c r="CF1" s="10" t="s">
        <v>83</v>
      </c>
      <c r="CG1" s="10" t="s">
        <v>84</v>
      </c>
      <c r="CH1" s="10" t="s">
        <v>85</v>
      </c>
      <c r="CI1" s="10" t="s">
        <v>86</v>
      </c>
      <c r="CJ1" s="10" t="s">
        <v>87</v>
      </c>
      <c r="CK1" s="10" t="s">
        <v>88</v>
      </c>
      <c r="CL1" s="10" t="s">
        <v>89</v>
      </c>
      <c r="CM1" s="10" t="s">
        <v>90</v>
      </c>
      <c r="CN1" s="10" t="s">
        <v>91</v>
      </c>
      <c r="CO1" s="10" t="s">
        <v>92</v>
      </c>
      <c r="CP1" s="10" t="s">
        <v>93</v>
      </c>
      <c r="CQ1" s="10" t="s">
        <v>94</v>
      </c>
      <c r="CR1" s="10" t="s">
        <v>95</v>
      </c>
      <c r="CS1" s="10" t="s">
        <v>96</v>
      </c>
      <c r="CT1" s="10" t="s">
        <v>97</v>
      </c>
      <c r="CU1" s="10" t="s">
        <v>98</v>
      </c>
      <c r="CV1" s="10" t="s">
        <v>99</v>
      </c>
      <c r="CW1" s="10" t="s">
        <v>100</v>
      </c>
      <c r="CX1" s="10" t="s">
        <v>101</v>
      </c>
      <c r="CY1" s="10" t="s">
        <v>102</v>
      </c>
      <c r="CZ1" s="10" t="s">
        <v>103</v>
      </c>
      <c r="DA1" s="10" t="s">
        <v>104</v>
      </c>
      <c r="DB1" s="10" t="s">
        <v>105</v>
      </c>
      <c r="DC1" s="10" t="s">
        <v>106</v>
      </c>
      <c r="DD1" s="10" t="s">
        <v>107</v>
      </c>
      <c r="DE1" s="10" t="s">
        <v>108</v>
      </c>
      <c r="DF1" s="10" t="s">
        <v>109</v>
      </c>
      <c r="DG1" s="10" t="s">
        <v>110</v>
      </c>
      <c r="DH1" s="10" t="s">
        <v>111</v>
      </c>
      <c r="DI1" s="10" t="s">
        <v>112</v>
      </c>
      <c r="DJ1" s="10" t="s">
        <v>113</v>
      </c>
      <c r="DK1" s="10" t="s">
        <v>114</v>
      </c>
      <c r="DL1" s="10" t="s">
        <v>115</v>
      </c>
      <c r="DM1" s="10" t="s">
        <v>116</v>
      </c>
      <c r="DN1" s="10" t="s">
        <v>117</v>
      </c>
    </row>
    <row r="2" spans="1:118" hidden="1" x14ac:dyDescent="0.25">
      <c r="A2" s="23" t="s">
        <v>118</v>
      </c>
      <c r="B2" s="23" t="s">
        <v>119</v>
      </c>
      <c r="C2" s="23" t="s">
        <v>120</v>
      </c>
      <c r="D2" s="23" t="s">
        <v>121</v>
      </c>
      <c r="E2" s="1">
        <v>24786860</v>
      </c>
      <c r="F2" s="16" t="s">
        <v>122</v>
      </c>
      <c r="G2" s="16"/>
      <c r="H2" s="16" t="s">
        <v>124</v>
      </c>
      <c r="I2" s="23" t="s">
        <v>124</v>
      </c>
      <c r="J2" s="23">
        <v>47107005</v>
      </c>
      <c r="K2" s="23" t="s">
        <v>125</v>
      </c>
      <c r="L2" s="23" t="s">
        <v>126</v>
      </c>
      <c r="M2" s="23" t="s">
        <v>127</v>
      </c>
      <c r="N2" s="23" t="s">
        <v>128</v>
      </c>
      <c r="O2" s="23" t="s">
        <v>128</v>
      </c>
      <c r="P2" s="23" t="s">
        <v>129</v>
      </c>
      <c r="Q2" s="23" t="str">
        <f t="shared" ref="Q2:Q48" si="0">O2</f>
        <v>Estudio sistematización experiencia ESCNNA</v>
      </c>
      <c r="R2" s="23" t="s">
        <v>130</v>
      </c>
      <c r="S2" s="23" t="s">
        <v>131</v>
      </c>
      <c r="T2" s="23" t="s">
        <v>132</v>
      </c>
      <c r="U2" s="23" t="s">
        <v>133</v>
      </c>
      <c r="V2" s="23" t="s">
        <v>134</v>
      </c>
      <c r="W2" s="23">
        <v>8</v>
      </c>
      <c r="X2" s="23" t="s">
        <v>131</v>
      </c>
      <c r="Y2" s="23" t="s">
        <v>135</v>
      </c>
      <c r="Z2" s="23">
        <v>6</v>
      </c>
      <c r="AA2" s="23" t="s">
        <v>136</v>
      </c>
      <c r="AB2" s="23">
        <v>4</v>
      </c>
      <c r="AC2" s="23" t="s">
        <v>136</v>
      </c>
      <c r="AD2" s="24">
        <v>44889</v>
      </c>
      <c r="AE2" s="24">
        <v>44918</v>
      </c>
      <c r="AF2" s="24">
        <v>44918</v>
      </c>
      <c r="AG2" s="24">
        <v>44918</v>
      </c>
      <c r="AH2" s="24">
        <v>44918</v>
      </c>
      <c r="AI2" s="25">
        <v>2022</v>
      </c>
      <c r="AJ2" s="23" t="s">
        <v>137</v>
      </c>
      <c r="AK2" s="23">
        <v>4.8571428570000004</v>
      </c>
      <c r="AL2" s="23">
        <v>7</v>
      </c>
      <c r="AM2" s="23">
        <v>24784760</v>
      </c>
      <c r="AN2" s="23" t="s">
        <v>138</v>
      </c>
      <c r="AO2" s="23">
        <v>24784760</v>
      </c>
      <c r="AP2" s="17">
        <v>24784760</v>
      </c>
      <c r="AQ2" s="23">
        <v>0</v>
      </c>
      <c r="AR2" s="23" t="s">
        <v>139</v>
      </c>
      <c r="AS2" s="23">
        <v>0</v>
      </c>
      <c r="AT2" s="23">
        <v>0</v>
      </c>
      <c r="AU2" s="23">
        <v>24784760</v>
      </c>
      <c r="AV2" s="23">
        <v>1067455</v>
      </c>
      <c r="AW2" s="23" t="s">
        <v>140</v>
      </c>
      <c r="AX2" s="23" t="s">
        <v>141</v>
      </c>
      <c r="AY2" s="23">
        <v>1659065</v>
      </c>
      <c r="AZ2" s="23" t="s">
        <v>142</v>
      </c>
      <c r="BA2" s="23" t="s">
        <v>143</v>
      </c>
      <c r="BB2" s="23" t="s">
        <v>144</v>
      </c>
      <c r="BC2" s="23" t="s">
        <v>145</v>
      </c>
      <c r="BD2" s="23" t="s">
        <v>146</v>
      </c>
      <c r="BE2" s="23" t="s">
        <v>147</v>
      </c>
      <c r="BF2" s="23">
        <v>64149</v>
      </c>
      <c r="BG2" s="23" t="s">
        <v>123</v>
      </c>
      <c r="BH2" s="23" t="s">
        <v>148</v>
      </c>
      <c r="BI2" s="23">
        <v>62373</v>
      </c>
      <c r="BJ2" s="23" t="s">
        <v>149</v>
      </c>
      <c r="BK2" s="23" t="s">
        <v>150</v>
      </c>
      <c r="BL2" s="23" t="s">
        <v>151</v>
      </c>
      <c r="BM2" s="23" t="s">
        <v>152</v>
      </c>
      <c r="BN2" s="23" t="s">
        <v>153</v>
      </c>
      <c r="BO2" s="23">
        <v>24784760</v>
      </c>
      <c r="BP2" s="23">
        <v>1187</v>
      </c>
      <c r="BQ2" s="23">
        <v>0</v>
      </c>
      <c r="BR2" s="23" t="s">
        <v>147</v>
      </c>
      <c r="BS2" s="23">
        <v>9</v>
      </c>
      <c r="BT2" s="23">
        <v>2</v>
      </c>
      <c r="BU2" s="23" t="s">
        <v>154</v>
      </c>
      <c r="BV2" s="23" t="s">
        <v>137</v>
      </c>
      <c r="BW2" s="23">
        <v>125595229</v>
      </c>
      <c r="BX2" s="23">
        <v>93141600</v>
      </c>
      <c r="BY2" s="23" t="s">
        <v>155</v>
      </c>
      <c r="BZ2" s="23">
        <v>93141608</v>
      </c>
      <c r="CA2" s="23" t="s">
        <v>156</v>
      </c>
      <c r="CB2" s="23" t="s">
        <v>157</v>
      </c>
      <c r="CC2" s="23" t="s">
        <v>158</v>
      </c>
      <c r="CD2" s="23" t="s">
        <v>159</v>
      </c>
      <c r="CE2" s="23" t="s">
        <v>160</v>
      </c>
      <c r="CF2" s="23" t="s">
        <v>161</v>
      </c>
      <c r="CG2" s="23" t="s">
        <v>162</v>
      </c>
      <c r="CH2" s="23">
        <v>1</v>
      </c>
      <c r="CI2" s="23" t="s">
        <v>163</v>
      </c>
      <c r="CJ2" s="23" t="s">
        <v>138</v>
      </c>
      <c r="CK2" s="23">
        <v>24784760</v>
      </c>
      <c r="CL2" s="23">
        <v>0</v>
      </c>
      <c r="CM2" s="23">
        <v>0</v>
      </c>
      <c r="CN2" s="23">
        <v>0</v>
      </c>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row>
    <row r="3" spans="1:118" hidden="1" x14ac:dyDescent="0.25">
      <c r="A3" s="2" t="s">
        <v>164</v>
      </c>
      <c r="B3" s="2" t="s">
        <v>165</v>
      </c>
      <c r="C3" s="26" t="s">
        <v>166</v>
      </c>
      <c r="D3" s="2" t="s">
        <v>167</v>
      </c>
      <c r="E3" s="3">
        <v>18500000</v>
      </c>
      <c r="F3" s="16" t="s">
        <v>168</v>
      </c>
      <c r="G3" s="16"/>
      <c r="H3" s="2" t="s">
        <v>124</v>
      </c>
      <c r="I3" s="23" t="s">
        <v>124</v>
      </c>
      <c r="J3" s="2">
        <v>48230542</v>
      </c>
      <c r="K3" s="2" t="s">
        <v>169</v>
      </c>
      <c r="L3" s="23" t="s">
        <v>126</v>
      </c>
      <c r="M3" s="27" t="s">
        <v>170</v>
      </c>
      <c r="N3" s="2" t="s">
        <v>171</v>
      </c>
      <c r="O3" s="2" t="s">
        <v>172</v>
      </c>
      <c r="P3" s="23" t="s">
        <v>129</v>
      </c>
      <c r="Q3" s="23" t="str">
        <f t="shared" si="0"/>
        <v>Estudio interseccionalidad género/pueblo indígena en la gestión territorial del Ministerio de Bienes Nacionales. Diagnóstico y Plan de Acción</v>
      </c>
      <c r="R3" s="2" t="s">
        <v>173</v>
      </c>
      <c r="S3" s="2" t="s">
        <v>131</v>
      </c>
      <c r="T3" s="2" t="s">
        <v>132</v>
      </c>
      <c r="U3" s="2" t="s">
        <v>133</v>
      </c>
      <c r="V3" s="2" t="s">
        <v>134</v>
      </c>
      <c r="W3" s="2">
        <v>8</v>
      </c>
      <c r="X3" s="2" t="s">
        <v>131</v>
      </c>
      <c r="Y3" s="2" t="s">
        <v>135</v>
      </c>
      <c r="Z3" s="2">
        <v>6</v>
      </c>
      <c r="AA3" s="2" t="s">
        <v>136</v>
      </c>
      <c r="AB3" s="2">
        <v>4</v>
      </c>
      <c r="AC3" s="2" t="s">
        <v>136</v>
      </c>
      <c r="AD3" s="2">
        <v>45076</v>
      </c>
      <c r="AE3" s="2">
        <v>45114</v>
      </c>
      <c r="AF3" s="2">
        <v>45114</v>
      </c>
      <c r="AG3" s="2">
        <v>45114</v>
      </c>
      <c r="AH3" s="2">
        <v>45246</v>
      </c>
      <c r="AI3" s="2">
        <v>2023</v>
      </c>
      <c r="AJ3" s="2" t="s">
        <v>137</v>
      </c>
      <c r="AK3" s="2">
        <v>0</v>
      </c>
      <c r="AL3" s="2">
        <v>0</v>
      </c>
      <c r="AM3" s="2">
        <v>18500000.02</v>
      </c>
      <c r="AN3" s="2" t="s">
        <v>138</v>
      </c>
      <c r="AO3" s="2">
        <v>18500000.02</v>
      </c>
      <c r="AP3" s="9">
        <v>18500000.02</v>
      </c>
      <c r="AQ3" s="2">
        <v>2953781.5150000001</v>
      </c>
      <c r="AR3" s="2" t="s">
        <v>174</v>
      </c>
      <c r="AS3" s="2">
        <v>0</v>
      </c>
      <c r="AT3" s="2">
        <v>0.4</v>
      </c>
      <c r="AU3" s="2">
        <v>15546218.1</v>
      </c>
      <c r="AV3" s="2">
        <v>4473</v>
      </c>
      <c r="AW3" s="2" t="s">
        <v>175</v>
      </c>
      <c r="AX3" s="2" t="s">
        <v>176</v>
      </c>
      <c r="AY3" s="2">
        <v>6941</v>
      </c>
      <c r="AZ3" s="2" t="s">
        <v>176</v>
      </c>
      <c r="BA3" s="2" t="s">
        <v>143</v>
      </c>
      <c r="BB3" s="2" t="s">
        <v>177</v>
      </c>
      <c r="BC3" s="2" t="s">
        <v>145</v>
      </c>
      <c r="BD3" s="2" t="s">
        <v>146</v>
      </c>
      <c r="BE3" s="2" t="s">
        <v>147</v>
      </c>
      <c r="BF3" s="2">
        <v>17212</v>
      </c>
      <c r="BG3" s="2" t="s">
        <v>178</v>
      </c>
      <c r="BH3" s="2" t="s">
        <v>179</v>
      </c>
      <c r="BI3" s="2">
        <v>17974</v>
      </c>
      <c r="BJ3" s="2" t="s">
        <v>179</v>
      </c>
      <c r="BK3" s="2" t="s">
        <v>180</v>
      </c>
      <c r="BL3" s="2" t="s">
        <v>145</v>
      </c>
      <c r="BM3" s="2" t="s">
        <v>146</v>
      </c>
      <c r="BN3" s="2" t="s">
        <v>153</v>
      </c>
      <c r="BO3" s="2">
        <v>19</v>
      </c>
      <c r="BP3" s="2" t="s">
        <v>147</v>
      </c>
      <c r="BQ3" s="2">
        <v>12</v>
      </c>
      <c r="BR3" s="2">
        <v>2</v>
      </c>
      <c r="BS3" s="2" t="s">
        <v>181</v>
      </c>
      <c r="BT3" s="2" t="s">
        <v>137</v>
      </c>
      <c r="BU3" s="2">
        <v>128886628</v>
      </c>
      <c r="BV3" s="2">
        <v>70131700</v>
      </c>
      <c r="BW3" s="2" t="s">
        <v>182</v>
      </c>
      <c r="BX3" s="2">
        <v>70131701</v>
      </c>
      <c r="BY3" s="2" t="s">
        <v>183</v>
      </c>
      <c r="BZ3" s="2" t="s">
        <v>184</v>
      </c>
      <c r="CA3" s="2" t="s">
        <v>185</v>
      </c>
      <c r="CB3" s="2" t="s">
        <v>186</v>
      </c>
      <c r="CC3" s="2" t="s">
        <v>187</v>
      </c>
      <c r="CD3" s="2">
        <v>1</v>
      </c>
      <c r="CE3" s="2" t="s">
        <v>188</v>
      </c>
      <c r="CF3" s="2" t="s">
        <v>138</v>
      </c>
      <c r="CG3" s="2">
        <v>15546218.1</v>
      </c>
      <c r="CH3" s="2">
        <v>0</v>
      </c>
      <c r="CI3" s="2">
        <v>0</v>
      </c>
      <c r="CJ3" s="2">
        <v>0</v>
      </c>
      <c r="CK3" s="2">
        <v>15546218.1</v>
      </c>
      <c r="CL3" s="2" t="s">
        <v>160</v>
      </c>
      <c r="CM3" s="2">
        <v>1007</v>
      </c>
      <c r="CN3" s="2" t="s">
        <v>189</v>
      </c>
      <c r="CO3" s="2" t="s">
        <v>124</v>
      </c>
      <c r="CP3" s="28">
        <v>45516</v>
      </c>
      <c r="CQ3" s="2" t="s">
        <v>181</v>
      </c>
      <c r="CR3" s="27" t="s">
        <v>190</v>
      </c>
      <c r="CS3" s="2" t="s">
        <v>191</v>
      </c>
      <c r="CT3" s="27" t="s">
        <v>192</v>
      </c>
      <c r="CU3" s="2" t="s">
        <v>193</v>
      </c>
      <c r="CV3" s="28">
        <v>45089</v>
      </c>
      <c r="CW3" s="28">
        <v>45269</v>
      </c>
      <c r="CX3" s="2" t="s">
        <v>124</v>
      </c>
      <c r="CY3" s="2" t="s">
        <v>124</v>
      </c>
      <c r="CZ3" s="2" t="s">
        <v>194</v>
      </c>
      <c r="DA3" s="2" t="s">
        <v>194</v>
      </c>
      <c r="DB3" s="2" t="s">
        <v>194</v>
      </c>
      <c r="DC3" s="2" t="s">
        <v>195</v>
      </c>
      <c r="DD3" s="2" t="s">
        <v>124</v>
      </c>
      <c r="DE3" s="2" t="s">
        <v>196</v>
      </c>
      <c r="DF3" s="2" t="s">
        <v>197</v>
      </c>
      <c r="DG3" s="2" t="s">
        <v>198</v>
      </c>
      <c r="DH3" s="2" t="s">
        <v>199</v>
      </c>
      <c r="DI3" s="2" t="s">
        <v>200</v>
      </c>
      <c r="DJ3" s="2" t="s">
        <v>134</v>
      </c>
      <c r="DK3" s="2" t="s">
        <v>134</v>
      </c>
      <c r="DL3" s="2" t="s">
        <v>134</v>
      </c>
      <c r="DM3" s="2" t="s">
        <v>134</v>
      </c>
      <c r="DN3" s="2" t="s">
        <v>134</v>
      </c>
    </row>
    <row r="4" spans="1:118" hidden="1" x14ac:dyDescent="0.25">
      <c r="A4" s="2" t="s">
        <v>201</v>
      </c>
      <c r="B4" s="2" t="s">
        <v>202</v>
      </c>
      <c r="C4" s="2" t="s">
        <v>203</v>
      </c>
      <c r="D4" s="2" t="s">
        <v>204</v>
      </c>
      <c r="E4" s="3">
        <v>37500000</v>
      </c>
      <c r="F4" s="18" t="s">
        <v>205</v>
      </c>
      <c r="G4" s="23" t="s">
        <v>207</v>
      </c>
      <c r="H4" s="18" t="s">
        <v>124</v>
      </c>
      <c r="I4" s="23" t="s">
        <v>124</v>
      </c>
      <c r="J4" s="2">
        <v>49068201</v>
      </c>
      <c r="K4" s="2" t="s">
        <v>208</v>
      </c>
      <c r="L4" s="23" t="s">
        <v>126</v>
      </c>
      <c r="M4" s="27" t="s">
        <v>209</v>
      </c>
      <c r="N4" s="2" t="s">
        <v>210</v>
      </c>
      <c r="O4" s="29" t="s">
        <v>211</v>
      </c>
      <c r="P4" s="23" t="s">
        <v>129</v>
      </c>
      <c r="Q4" s="23" t="str">
        <f t="shared" si="0"/>
        <v>Estudio econométrico umbrales habilitantes de producción CTCI en cambio climático</v>
      </c>
      <c r="R4" s="2" t="s">
        <v>212</v>
      </c>
      <c r="S4" s="2" t="s">
        <v>131</v>
      </c>
      <c r="T4" s="2" t="s">
        <v>132</v>
      </c>
      <c r="U4" s="2" t="s">
        <v>133</v>
      </c>
      <c r="V4" s="2" t="s">
        <v>134</v>
      </c>
      <c r="W4" s="2">
        <v>8</v>
      </c>
      <c r="X4" s="2" t="s">
        <v>131</v>
      </c>
      <c r="Y4" s="2" t="s">
        <v>135</v>
      </c>
      <c r="Z4" s="2">
        <v>6</v>
      </c>
      <c r="AA4" s="2" t="s">
        <v>136</v>
      </c>
      <c r="AB4" s="2">
        <v>3</v>
      </c>
      <c r="AC4" s="2" t="s">
        <v>213</v>
      </c>
      <c r="AD4" s="28">
        <v>45212</v>
      </c>
      <c r="AE4" s="28">
        <v>45243</v>
      </c>
      <c r="AF4" s="28">
        <v>45240</v>
      </c>
      <c r="AG4" s="28">
        <v>45240</v>
      </c>
      <c r="AH4" s="28">
        <v>45246</v>
      </c>
      <c r="AI4" s="30">
        <v>2023</v>
      </c>
      <c r="AJ4" s="2" t="s">
        <v>137</v>
      </c>
      <c r="AK4" s="2">
        <v>0</v>
      </c>
      <c r="AL4" s="2">
        <v>0</v>
      </c>
      <c r="AM4" s="30">
        <v>37499999.950000003</v>
      </c>
      <c r="AN4" s="2" t="s">
        <v>138</v>
      </c>
      <c r="AO4" s="2">
        <v>37499999.950000003</v>
      </c>
      <c r="AP4" s="9">
        <v>37499999.950000003</v>
      </c>
      <c r="AQ4" s="2">
        <v>5987394.9500000002</v>
      </c>
      <c r="AR4" s="2" t="s">
        <v>174</v>
      </c>
      <c r="AS4" s="2">
        <v>0</v>
      </c>
      <c r="AT4" s="2">
        <v>0</v>
      </c>
      <c r="AU4" s="2">
        <v>31512605</v>
      </c>
      <c r="AV4" s="2">
        <v>1098710</v>
      </c>
      <c r="AW4" s="2" t="s">
        <v>214</v>
      </c>
      <c r="AX4" s="2" t="s">
        <v>215</v>
      </c>
      <c r="AY4" s="2">
        <v>1689493</v>
      </c>
      <c r="AZ4" s="2" t="s">
        <v>215</v>
      </c>
      <c r="BA4" s="2" t="s">
        <v>143</v>
      </c>
      <c r="BB4" s="2" t="s">
        <v>216</v>
      </c>
      <c r="BC4" s="2" t="s">
        <v>145</v>
      </c>
      <c r="BD4" s="2" t="s">
        <v>146</v>
      </c>
      <c r="BE4" s="2" t="s">
        <v>147</v>
      </c>
      <c r="BF4" s="2">
        <v>700645</v>
      </c>
      <c r="BG4" s="2" t="s">
        <v>206</v>
      </c>
      <c r="BH4" s="2" t="s">
        <v>217</v>
      </c>
      <c r="BI4" s="2">
        <v>1301285</v>
      </c>
      <c r="BJ4" s="2" t="s">
        <v>205</v>
      </c>
      <c r="BK4" s="2" t="s">
        <v>218</v>
      </c>
      <c r="BL4" s="2" t="s">
        <v>219</v>
      </c>
      <c r="BM4" s="2" t="s">
        <v>146</v>
      </c>
      <c r="BN4" s="2" t="s">
        <v>137</v>
      </c>
      <c r="BO4" s="2">
        <v>19</v>
      </c>
      <c r="BP4" s="2" t="s">
        <v>147</v>
      </c>
      <c r="BQ4" s="2">
        <v>12</v>
      </c>
      <c r="BR4" s="2">
        <v>2</v>
      </c>
      <c r="BS4" s="2" t="s">
        <v>208</v>
      </c>
      <c r="BT4" s="2" t="s">
        <v>137</v>
      </c>
      <c r="BU4" s="2">
        <v>131310190</v>
      </c>
      <c r="BV4" s="2">
        <v>81121500</v>
      </c>
      <c r="BW4" s="2" t="s">
        <v>220</v>
      </c>
      <c r="BX4" s="2">
        <v>81121503</v>
      </c>
      <c r="BY4" s="2" t="s">
        <v>221</v>
      </c>
      <c r="BZ4" s="2" t="s">
        <v>222</v>
      </c>
      <c r="CA4" s="2" t="s">
        <v>223</v>
      </c>
      <c r="CB4" s="2" t="s">
        <v>224</v>
      </c>
      <c r="CC4" s="2" t="s">
        <v>225</v>
      </c>
      <c r="CD4" s="2">
        <v>1</v>
      </c>
      <c r="CE4" s="2" t="s">
        <v>163</v>
      </c>
      <c r="CF4" s="2" t="s">
        <v>138</v>
      </c>
      <c r="CG4" s="2">
        <v>31512605</v>
      </c>
      <c r="CH4" s="2">
        <v>0</v>
      </c>
      <c r="CI4" s="2">
        <v>0</v>
      </c>
      <c r="CJ4" s="2">
        <v>0</v>
      </c>
      <c r="CK4" s="2">
        <v>31512605</v>
      </c>
      <c r="CL4" s="2" t="s">
        <v>160</v>
      </c>
      <c r="CM4" s="2">
        <v>1348</v>
      </c>
      <c r="CN4" s="2" t="s">
        <v>226</v>
      </c>
      <c r="CO4" s="2"/>
      <c r="CP4" s="2"/>
      <c r="CQ4" s="2"/>
      <c r="CR4" s="2"/>
      <c r="CS4" s="2"/>
      <c r="CT4" s="2"/>
      <c r="CU4" s="2"/>
      <c r="CV4" s="2"/>
      <c r="CW4" s="2"/>
      <c r="CX4" s="2"/>
      <c r="CY4" s="2"/>
      <c r="CZ4" s="2"/>
      <c r="DA4" s="2"/>
      <c r="DB4" s="2"/>
      <c r="DC4" s="2"/>
      <c r="DD4" s="2"/>
      <c r="DE4" s="2"/>
      <c r="DF4" s="2"/>
      <c r="DG4" s="2"/>
      <c r="DH4" s="2"/>
      <c r="DI4" s="2"/>
      <c r="DJ4" s="2"/>
      <c r="DK4" s="2"/>
      <c r="DL4" s="2"/>
      <c r="DM4" s="2"/>
      <c r="DN4" s="2"/>
    </row>
    <row r="5" spans="1:118" hidden="1" x14ac:dyDescent="0.25">
      <c r="A5" s="2" t="s">
        <v>227</v>
      </c>
      <c r="B5" s="2" t="s">
        <v>228</v>
      </c>
      <c r="C5" s="26" t="s">
        <v>229</v>
      </c>
      <c r="D5" s="2" t="s">
        <v>230</v>
      </c>
      <c r="E5" s="3">
        <v>1700000</v>
      </c>
      <c r="F5" s="23" t="s">
        <v>231</v>
      </c>
      <c r="G5" s="23"/>
      <c r="H5" s="2" t="s">
        <v>124</v>
      </c>
      <c r="I5" s="23" t="s">
        <v>124</v>
      </c>
      <c r="J5" s="2">
        <v>49311362</v>
      </c>
      <c r="K5" s="2" t="s">
        <v>233</v>
      </c>
      <c r="L5" s="23" t="s">
        <v>126</v>
      </c>
      <c r="M5" s="27" t="s">
        <v>234</v>
      </c>
      <c r="N5" s="2" t="s">
        <v>235</v>
      </c>
      <c r="O5" s="2" t="s">
        <v>236</v>
      </c>
      <c r="P5" s="23" t="s">
        <v>129</v>
      </c>
      <c r="Q5" s="23" t="str">
        <f t="shared" si="0"/>
        <v>Diagnostico Comunicacional Institucional</v>
      </c>
      <c r="R5" s="2" t="s">
        <v>237</v>
      </c>
      <c r="S5" s="2" t="s">
        <v>238</v>
      </c>
      <c r="T5" s="2" t="s">
        <v>239</v>
      </c>
      <c r="U5" s="2" t="s">
        <v>240</v>
      </c>
      <c r="V5" s="2" t="s">
        <v>241</v>
      </c>
      <c r="W5" s="2">
        <v>13</v>
      </c>
      <c r="X5" s="2" t="s">
        <v>238</v>
      </c>
      <c r="Y5" s="2" t="s">
        <v>242</v>
      </c>
      <c r="Z5" s="2">
        <v>12</v>
      </c>
      <c r="AA5" s="2" t="s">
        <v>243</v>
      </c>
      <c r="AB5" s="2">
        <v>7</v>
      </c>
      <c r="AC5" s="2" t="s">
        <v>243</v>
      </c>
      <c r="AD5" s="28">
        <v>45245</v>
      </c>
      <c r="AE5" s="28">
        <v>45246</v>
      </c>
      <c r="AF5" s="28">
        <v>45246</v>
      </c>
      <c r="AG5" s="28">
        <v>45246</v>
      </c>
      <c r="AH5" s="28">
        <v>45247</v>
      </c>
      <c r="AI5" s="2"/>
      <c r="AJ5" s="2" t="s">
        <v>137</v>
      </c>
      <c r="AK5" s="2">
        <v>0</v>
      </c>
      <c r="AL5" s="2">
        <v>0</v>
      </c>
      <c r="AM5" s="2">
        <v>1700000</v>
      </c>
      <c r="AN5" s="2" t="s">
        <v>138</v>
      </c>
      <c r="AO5" s="2">
        <v>1700000</v>
      </c>
      <c r="AP5" s="31"/>
      <c r="AQ5" s="2">
        <v>0</v>
      </c>
      <c r="AR5" s="2" t="s">
        <v>139</v>
      </c>
      <c r="AS5" s="2">
        <v>0</v>
      </c>
      <c r="AT5" s="2">
        <v>0</v>
      </c>
      <c r="AU5" s="2">
        <v>1700000</v>
      </c>
      <c r="AV5" s="2">
        <v>621451</v>
      </c>
      <c r="AW5" s="2" t="s">
        <v>244</v>
      </c>
      <c r="AX5" s="2" t="s">
        <v>245</v>
      </c>
      <c r="AY5" s="2">
        <v>1220768</v>
      </c>
      <c r="AZ5" s="2" t="s">
        <v>246</v>
      </c>
      <c r="BA5" s="2" t="s">
        <v>143</v>
      </c>
      <c r="BB5" s="2" t="s">
        <v>247</v>
      </c>
      <c r="BC5" s="2" t="s">
        <v>248</v>
      </c>
      <c r="BD5" s="2" t="s">
        <v>146</v>
      </c>
      <c r="BE5" s="2" t="s">
        <v>249</v>
      </c>
      <c r="BF5" s="2">
        <v>1030234</v>
      </c>
      <c r="BG5" s="2" t="s">
        <v>232</v>
      </c>
      <c r="BH5" s="2" t="s">
        <v>250</v>
      </c>
      <c r="BI5" s="2">
        <v>1624099</v>
      </c>
      <c r="BJ5" s="2" t="s">
        <v>251</v>
      </c>
      <c r="BK5" s="2" t="s">
        <v>252</v>
      </c>
      <c r="BL5" s="2" t="s">
        <v>219</v>
      </c>
      <c r="BM5" s="2" t="s">
        <v>146</v>
      </c>
      <c r="BN5" s="2" t="s">
        <v>137</v>
      </c>
      <c r="BO5" s="2">
        <v>0</v>
      </c>
      <c r="BP5" s="2" t="s">
        <v>249</v>
      </c>
      <c r="BQ5" s="2">
        <v>12</v>
      </c>
      <c r="BR5" s="2">
        <v>2</v>
      </c>
      <c r="BS5" s="2" t="s">
        <v>177</v>
      </c>
      <c r="BT5" s="2" t="s">
        <v>137</v>
      </c>
      <c r="BU5" s="2">
        <v>132025077</v>
      </c>
      <c r="BV5" s="2">
        <v>80101500</v>
      </c>
      <c r="BW5" s="2" t="s">
        <v>253</v>
      </c>
      <c r="BX5" s="2">
        <v>80101504</v>
      </c>
      <c r="BY5" s="2" t="s">
        <v>254</v>
      </c>
      <c r="BZ5" s="2" t="s">
        <v>255</v>
      </c>
      <c r="CA5" s="2" t="s">
        <v>256</v>
      </c>
      <c r="CB5" s="2" t="s">
        <v>257</v>
      </c>
      <c r="CC5" s="2" t="s">
        <v>258</v>
      </c>
      <c r="CD5" s="2">
        <v>1</v>
      </c>
      <c r="CE5" s="2" t="s">
        <v>259</v>
      </c>
      <c r="CF5" s="2" t="s">
        <v>138</v>
      </c>
      <c r="CG5" s="2">
        <v>1700000</v>
      </c>
      <c r="CH5" s="2">
        <v>0</v>
      </c>
      <c r="CI5" s="2">
        <v>0</v>
      </c>
      <c r="CJ5" s="2" t="s">
        <v>177</v>
      </c>
      <c r="CK5" s="2">
        <v>1700000</v>
      </c>
      <c r="CL5" s="2" t="s">
        <v>160</v>
      </c>
      <c r="CM5" s="2">
        <v>527</v>
      </c>
      <c r="CN5" s="2" t="s">
        <v>258</v>
      </c>
      <c r="CO5" s="2" t="s">
        <v>124</v>
      </c>
      <c r="CP5" s="28">
        <v>45530</v>
      </c>
      <c r="CQ5" s="2" t="s">
        <v>260</v>
      </c>
      <c r="CR5" s="2" t="s">
        <v>194</v>
      </c>
      <c r="CS5" s="2" t="s">
        <v>261</v>
      </c>
      <c r="CT5" s="2" t="s">
        <v>262</v>
      </c>
      <c r="CU5" s="2" t="s">
        <v>262</v>
      </c>
      <c r="CV5" s="28">
        <v>45246</v>
      </c>
      <c r="CW5" s="2" t="s">
        <v>262</v>
      </c>
      <c r="CX5" s="2" t="s">
        <v>262</v>
      </c>
      <c r="CY5" s="2" t="s">
        <v>262</v>
      </c>
      <c r="CZ5" s="2" t="s">
        <v>194</v>
      </c>
      <c r="DA5" s="2" t="s">
        <v>194</v>
      </c>
      <c r="DB5" s="2" t="s">
        <v>194</v>
      </c>
      <c r="DC5" s="2" t="s">
        <v>195</v>
      </c>
      <c r="DD5" s="2" t="s">
        <v>124</v>
      </c>
      <c r="DE5" s="2" t="s">
        <v>196</v>
      </c>
      <c r="DF5" s="2" t="s">
        <v>263</v>
      </c>
      <c r="DG5" s="2" t="s">
        <v>264</v>
      </c>
      <c r="DH5" s="2" t="s">
        <v>265</v>
      </c>
      <c r="DI5" s="2" t="s">
        <v>266</v>
      </c>
      <c r="DJ5" s="2" t="s">
        <v>134</v>
      </c>
      <c r="DK5" s="2" t="s">
        <v>134</v>
      </c>
      <c r="DL5" s="2" t="s">
        <v>267</v>
      </c>
      <c r="DM5" s="2" t="s">
        <v>134</v>
      </c>
      <c r="DN5" s="2" t="s">
        <v>134</v>
      </c>
    </row>
    <row r="6" spans="1:118" hidden="1" x14ac:dyDescent="0.25">
      <c r="A6" s="2" t="s">
        <v>268</v>
      </c>
      <c r="B6" s="2" t="s">
        <v>269</v>
      </c>
      <c r="C6" s="2" t="s">
        <v>270</v>
      </c>
      <c r="D6" s="2" t="s">
        <v>271</v>
      </c>
      <c r="E6" s="3">
        <v>11481600</v>
      </c>
      <c r="F6" s="2" t="s">
        <v>272</v>
      </c>
      <c r="G6" s="23"/>
      <c r="H6" s="2" t="s">
        <v>124</v>
      </c>
      <c r="I6" s="23" t="s">
        <v>124</v>
      </c>
      <c r="J6" s="2">
        <v>49392984</v>
      </c>
      <c r="K6" s="2" t="s">
        <v>274</v>
      </c>
      <c r="L6" s="23" t="s">
        <v>126</v>
      </c>
      <c r="M6" s="27" t="s">
        <v>275</v>
      </c>
      <c r="N6" s="2" t="s">
        <v>276</v>
      </c>
      <c r="O6" s="2" t="s">
        <v>277</v>
      </c>
      <c r="P6" s="23" t="s">
        <v>129</v>
      </c>
      <c r="Q6" s="23" t="str">
        <f t="shared" si="0"/>
        <v>Proyecto de desarrollo de software para el Sistema denominado "Expediente Unido de Ejecuccióm para el Servicio Nacional de Reinserción Social  Juvenil"</v>
      </c>
      <c r="R6" s="2" t="s">
        <v>278</v>
      </c>
      <c r="S6" s="2" t="s">
        <v>279</v>
      </c>
      <c r="T6" s="2" t="s">
        <v>280</v>
      </c>
      <c r="U6" s="2" t="s">
        <v>281</v>
      </c>
      <c r="V6" s="2" t="s">
        <v>134</v>
      </c>
      <c r="W6" s="2">
        <v>9</v>
      </c>
      <c r="X6" s="2" t="s">
        <v>279</v>
      </c>
      <c r="Y6" s="2" t="s">
        <v>281</v>
      </c>
      <c r="Z6" s="2">
        <v>12</v>
      </c>
      <c r="AA6" s="2" t="s">
        <v>243</v>
      </c>
      <c r="AB6" s="2">
        <v>7</v>
      </c>
      <c r="AC6" s="2" t="s">
        <v>243</v>
      </c>
      <c r="AD6" s="2">
        <v>45257</v>
      </c>
      <c r="AE6" s="2">
        <v>45289</v>
      </c>
      <c r="AF6" s="2">
        <v>45289</v>
      </c>
      <c r="AG6" s="2">
        <v>45289</v>
      </c>
      <c r="AH6" s="2">
        <v>45289</v>
      </c>
      <c r="AI6" s="2"/>
      <c r="AJ6" s="2" t="s">
        <v>137</v>
      </c>
      <c r="AK6" s="2">
        <v>0</v>
      </c>
      <c r="AL6" s="2">
        <v>0</v>
      </c>
      <c r="AM6" s="2">
        <v>14720000</v>
      </c>
      <c r="AN6" s="2" t="s">
        <v>138</v>
      </c>
      <c r="AO6" s="2">
        <v>14720000</v>
      </c>
      <c r="AP6" s="31"/>
      <c r="AQ6" s="2">
        <v>0</v>
      </c>
      <c r="AR6" s="2" t="s">
        <v>139</v>
      </c>
      <c r="AS6" s="2">
        <v>1280000</v>
      </c>
      <c r="AT6" s="2">
        <v>0</v>
      </c>
      <c r="AU6" s="2">
        <v>16000000</v>
      </c>
      <c r="AV6" s="2">
        <v>1755</v>
      </c>
      <c r="AW6" s="2" t="s">
        <v>282</v>
      </c>
      <c r="AX6" s="2" t="s">
        <v>283</v>
      </c>
      <c r="AY6" s="2">
        <v>7080</v>
      </c>
      <c r="AZ6" s="2" t="s">
        <v>284</v>
      </c>
      <c r="BA6" s="2" t="s">
        <v>143</v>
      </c>
      <c r="BB6" s="2" t="s">
        <v>177</v>
      </c>
      <c r="BC6" s="2" t="s">
        <v>285</v>
      </c>
      <c r="BD6" s="2" t="s">
        <v>146</v>
      </c>
      <c r="BE6" s="2" t="s">
        <v>147</v>
      </c>
      <c r="BF6" s="2">
        <v>1093355</v>
      </c>
      <c r="BG6" s="2" t="s">
        <v>273</v>
      </c>
      <c r="BH6" s="2" t="s">
        <v>286</v>
      </c>
      <c r="BI6" s="2">
        <v>1684240</v>
      </c>
      <c r="BJ6" s="2" t="s">
        <v>287</v>
      </c>
      <c r="BK6" s="2" t="s">
        <v>288</v>
      </c>
      <c r="BL6" s="2" t="s">
        <v>177</v>
      </c>
      <c r="BM6" s="2" t="s">
        <v>137</v>
      </c>
      <c r="BN6" s="2" t="s">
        <v>147</v>
      </c>
      <c r="BO6" s="2">
        <v>0</v>
      </c>
      <c r="BP6" s="2" t="s">
        <v>147</v>
      </c>
      <c r="BQ6" s="2">
        <v>12</v>
      </c>
      <c r="BR6" s="2">
        <v>2</v>
      </c>
      <c r="BS6" s="2" t="s">
        <v>177</v>
      </c>
      <c r="BT6" s="2" t="s">
        <v>289</v>
      </c>
      <c r="BU6" s="2">
        <v>132257594</v>
      </c>
      <c r="BV6" s="2" t="s">
        <v>177</v>
      </c>
      <c r="BW6" s="2" t="s">
        <v>177</v>
      </c>
      <c r="BX6" s="2">
        <v>0</v>
      </c>
      <c r="BY6" s="2" t="s">
        <v>290</v>
      </c>
      <c r="BZ6" s="2" t="s">
        <v>137</v>
      </c>
      <c r="CA6" s="2" t="s">
        <v>137</v>
      </c>
      <c r="CB6" s="2" t="s">
        <v>137</v>
      </c>
      <c r="CC6" s="2" t="s">
        <v>291</v>
      </c>
      <c r="CD6" s="2">
        <v>1</v>
      </c>
      <c r="CE6" s="2" t="s">
        <v>137</v>
      </c>
      <c r="CF6" s="2" t="s">
        <v>138</v>
      </c>
      <c r="CG6" s="2">
        <v>16000000</v>
      </c>
      <c r="CH6" s="2">
        <v>0</v>
      </c>
      <c r="CI6" s="2">
        <v>0</v>
      </c>
      <c r="CJ6" s="2">
        <v>0</v>
      </c>
      <c r="CK6" s="2">
        <v>16000000</v>
      </c>
      <c r="CL6" s="2" t="s">
        <v>160</v>
      </c>
      <c r="CM6" s="2">
        <v>4673</v>
      </c>
      <c r="CN6" s="2" t="s">
        <v>292</v>
      </c>
      <c r="CO6" s="2" t="s">
        <v>124</v>
      </c>
      <c r="CP6" s="28">
        <v>45527</v>
      </c>
      <c r="CQ6" s="2" t="s">
        <v>289</v>
      </c>
      <c r="CR6" s="2" t="s">
        <v>293</v>
      </c>
      <c r="CS6" s="2" t="s">
        <v>294</v>
      </c>
      <c r="CT6" s="2" t="s">
        <v>295</v>
      </c>
      <c r="CU6" s="2" t="s">
        <v>296</v>
      </c>
      <c r="CV6" s="28">
        <v>45267</v>
      </c>
      <c r="CW6" s="28">
        <v>45417</v>
      </c>
      <c r="CX6" s="2" t="s">
        <v>124</v>
      </c>
      <c r="CY6" s="2" t="s">
        <v>124</v>
      </c>
      <c r="CZ6" s="2" t="s">
        <v>194</v>
      </c>
      <c r="DA6" s="2" t="s">
        <v>194</v>
      </c>
      <c r="DB6" s="2" t="s">
        <v>194</v>
      </c>
      <c r="DC6" s="2" t="s">
        <v>297</v>
      </c>
      <c r="DD6" s="2" t="s">
        <v>124</v>
      </c>
      <c r="DE6" s="2" t="s">
        <v>196</v>
      </c>
      <c r="DF6" s="2" t="s">
        <v>298</v>
      </c>
      <c r="DG6" s="2" t="s">
        <v>299</v>
      </c>
      <c r="DH6" s="2" t="s">
        <v>300</v>
      </c>
      <c r="DI6" s="2" t="s">
        <v>301</v>
      </c>
      <c r="DJ6" s="2" t="s">
        <v>134</v>
      </c>
      <c r="DK6" s="2" t="s">
        <v>134</v>
      </c>
      <c r="DL6" s="2" t="s">
        <v>302</v>
      </c>
      <c r="DM6" s="2" t="s">
        <v>134</v>
      </c>
      <c r="DN6" s="2" t="s">
        <v>134</v>
      </c>
    </row>
    <row r="7" spans="1:118" hidden="1" x14ac:dyDescent="0.25">
      <c r="A7" s="2" t="s">
        <v>303</v>
      </c>
      <c r="B7" s="2" t="s">
        <v>304</v>
      </c>
      <c r="C7" s="26" t="s">
        <v>305</v>
      </c>
      <c r="D7" s="13" t="s">
        <v>306</v>
      </c>
      <c r="E7" s="3">
        <v>7500000</v>
      </c>
      <c r="F7" s="18" t="s">
        <v>307</v>
      </c>
      <c r="G7" s="16"/>
      <c r="H7" s="2" t="s">
        <v>124</v>
      </c>
      <c r="I7" s="23" t="s">
        <v>124</v>
      </c>
      <c r="J7" s="2" t="s">
        <v>308</v>
      </c>
      <c r="K7" s="2" t="s">
        <v>308</v>
      </c>
      <c r="L7" s="23" t="s">
        <v>126</v>
      </c>
      <c r="M7" s="27" t="s">
        <v>309</v>
      </c>
      <c r="N7" s="55" t="s">
        <v>310</v>
      </c>
      <c r="O7" s="2" t="s">
        <v>311</v>
      </c>
      <c r="P7" s="23" t="s">
        <v>129</v>
      </c>
      <c r="Q7" s="23" t="str">
        <f t="shared" si="0"/>
        <v>Proceso de Encasillamiento Institucional</v>
      </c>
      <c r="R7" s="2" t="s">
        <v>312</v>
      </c>
      <c r="S7" s="2" t="s">
        <v>131</v>
      </c>
      <c r="T7" s="2" t="s">
        <v>132</v>
      </c>
      <c r="U7" s="2" t="s">
        <v>133</v>
      </c>
      <c r="V7" s="2" t="s">
        <v>134</v>
      </c>
      <c r="W7" s="2">
        <v>8</v>
      </c>
      <c r="X7" s="2" t="s">
        <v>131</v>
      </c>
      <c r="Y7" s="2" t="s">
        <v>135</v>
      </c>
      <c r="Z7" s="2">
        <v>12</v>
      </c>
      <c r="AA7" s="2" t="s">
        <v>243</v>
      </c>
      <c r="AB7" s="2">
        <v>7</v>
      </c>
      <c r="AC7" s="2" t="s">
        <v>243</v>
      </c>
      <c r="AD7" s="2">
        <v>44868</v>
      </c>
      <c r="AE7" s="2">
        <v>44868</v>
      </c>
      <c r="AF7" s="2">
        <v>44868</v>
      </c>
      <c r="AG7" s="2">
        <v>44901</v>
      </c>
      <c r="AH7" s="2">
        <v>44869</v>
      </c>
      <c r="AI7" s="2">
        <v>2022</v>
      </c>
      <c r="AJ7" s="2" t="s">
        <v>137</v>
      </c>
      <c r="AK7" s="2">
        <v>0</v>
      </c>
      <c r="AL7" s="2">
        <v>0</v>
      </c>
      <c r="AM7" s="2">
        <v>10000000</v>
      </c>
      <c r="AN7" s="2" t="s">
        <v>138</v>
      </c>
      <c r="AO7" s="2">
        <v>10000000</v>
      </c>
      <c r="AP7" s="9">
        <v>10000000</v>
      </c>
      <c r="AQ7" s="2">
        <v>0</v>
      </c>
      <c r="AR7" s="2" t="s">
        <v>139</v>
      </c>
      <c r="AS7" s="2">
        <v>0</v>
      </c>
      <c r="AT7" s="2">
        <v>0</v>
      </c>
      <c r="AU7" s="2">
        <v>10000000</v>
      </c>
      <c r="AV7" s="2">
        <v>1029940</v>
      </c>
      <c r="AW7" s="2" t="s">
        <v>313</v>
      </c>
      <c r="AX7" s="2" t="s">
        <v>314</v>
      </c>
      <c r="AY7" s="2">
        <v>1623817</v>
      </c>
      <c r="AZ7" s="2" t="s">
        <v>315</v>
      </c>
      <c r="BA7" s="2" t="s">
        <v>116</v>
      </c>
      <c r="BB7" s="2" t="s">
        <v>316</v>
      </c>
      <c r="BC7" s="2" t="s">
        <v>145</v>
      </c>
      <c r="BD7" s="2" t="s">
        <v>146</v>
      </c>
      <c r="BE7" s="2" t="s">
        <v>147</v>
      </c>
      <c r="BF7" s="2">
        <v>226368</v>
      </c>
      <c r="BG7" s="2" t="s">
        <v>317</v>
      </c>
      <c r="BH7" s="2" t="s">
        <v>318</v>
      </c>
      <c r="BI7" s="2">
        <v>221599</v>
      </c>
      <c r="BJ7" s="2" t="s">
        <v>318</v>
      </c>
      <c r="BK7" s="2" t="s">
        <v>319</v>
      </c>
      <c r="BL7" s="2" t="s">
        <v>320</v>
      </c>
      <c r="BM7" s="2" t="s">
        <v>146</v>
      </c>
      <c r="BN7" s="2" t="s">
        <v>153</v>
      </c>
      <c r="BO7" s="2">
        <v>0</v>
      </c>
      <c r="BP7" s="2" t="s">
        <v>147</v>
      </c>
      <c r="BQ7" s="2">
        <v>7</v>
      </c>
      <c r="BR7" s="2">
        <v>2</v>
      </c>
      <c r="BS7" s="2" t="s">
        <v>321</v>
      </c>
      <c r="BT7" s="2" t="s">
        <v>137</v>
      </c>
      <c r="BU7" s="2">
        <v>125124197</v>
      </c>
      <c r="BV7" s="2">
        <v>80111700</v>
      </c>
      <c r="BW7" s="2" t="s">
        <v>322</v>
      </c>
      <c r="BX7" s="2">
        <v>80111715</v>
      </c>
      <c r="BY7" s="2" t="s">
        <v>323</v>
      </c>
      <c r="BZ7" s="2" t="s">
        <v>255</v>
      </c>
      <c r="CA7" s="2" t="s">
        <v>324</v>
      </c>
      <c r="CB7" s="2" t="s">
        <v>325</v>
      </c>
      <c r="CC7" s="2" t="s">
        <v>326</v>
      </c>
      <c r="CD7" s="2">
        <v>1</v>
      </c>
      <c r="CE7" s="2" t="s">
        <v>163</v>
      </c>
      <c r="CF7" s="2" t="s">
        <v>138</v>
      </c>
      <c r="CG7" s="2">
        <v>10000000</v>
      </c>
      <c r="CH7" s="2">
        <v>0</v>
      </c>
      <c r="CI7" s="2">
        <v>0</v>
      </c>
      <c r="CJ7" s="2">
        <v>0</v>
      </c>
      <c r="CK7" s="2">
        <v>10000000</v>
      </c>
      <c r="CL7" s="2" t="s">
        <v>160</v>
      </c>
      <c r="CM7" s="2" t="s">
        <v>177</v>
      </c>
      <c r="CN7" s="2" t="s">
        <v>327</v>
      </c>
      <c r="CO7" s="2" t="s">
        <v>124</v>
      </c>
      <c r="CP7" s="28">
        <v>45517</v>
      </c>
      <c r="CQ7" s="2" t="s">
        <v>321</v>
      </c>
      <c r="CR7" s="27" t="s">
        <v>328</v>
      </c>
      <c r="CS7" s="2" t="s">
        <v>329</v>
      </c>
      <c r="CT7" s="2"/>
      <c r="CU7" s="2" t="s">
        <v>330</v>
      </c>
      <c r="CV7" s="28">
        <v>44868</v>
      </c>
      <c r="CW7" s="28">
        <v>44988</v>
      </c>
      <c r="CX7" s="2" t="s">
        <v>124</v>
      </c>
      <c r="CY7" s="2" t="s">
        <v>124</v>
      </c>
      <c r="CZ7" s="2" t="s">
        <v>194</v>
      </c>
      <c r="DA7" s="2" t="s">
        <v>194</v>
      </c>
      <c r="DB7" s="2" t="s">
        <v>194</v>
      </c>
      <c r="DC7" s="2" t="s">
        <v>195</v>
      </c>
      <c r="DD7" s="2" t="s">
        <v>331</v>
      </c>
      <c r="DE7" s="2" t="s">
        <v>124</v>
      </c>
      <c r="DF7" s="2" t="s">
        <v>332</v>
      </c>
      <c r="DG7" s="2" t="s">
        <v>264</v>
      </c>
      <c r="DH7" s="2" t="s">
        <v>333</v>
      </c>
      <c r="DI7" s="2" t="s">
        <v>334</v>
      </c>
      <c r="DJ7" s="2" t="s">
        <v>134</v>
      </c>
      <c r="DK7" s="2" t="s">
        <v>134</v>
      </c>
      <c r="DL7" s="2" t="s">
        <v>134</v>
      </c>
      <c r="DM7" s="2" t="s">
        <v>134</v>
      </c>
      <c r="DN7" s="2" t="s">
        <v>134</v>
      </c>
    </row>
    <row r="8" spans="1:118" hidden="1" x14ac:dyDescent="0.25">
      <c r="A8" s="2" t="s">
        <v>118</v>
      </c>
      <c r="B8" s="2" t="s">
        <v>119</v>
      </c>
      <c r="C8" s="2" t="s">
        <v>120</v>
      </c>
      <c r="D8" s="2" t="s">
        <v>121</v>
      </c>
      <c r="E8" s="3">
        <v>31000000</v>
      </c>
      <c r="F8" s="16" t="s">
        <v>335</v>
      </c>
      <c r="G8" s="16"/>
      <c r="H8" s="18" t="s">
        <v>124</v>
      </c>
      <c r="I8" s="23" t="s">
        <v>124</v>
      </c>
      <c r="J8" s="2">
        <v>46840047</v>
      </c>
      <c r="K8" s="2" t="s">
        <v>337</v>
      </c>
      <c r="L8" s="23" t="s">
        <v>126</v>
      </c>
      <c r="M8" s="2" t="s">
        <v>338</v>
      </c>
      <c r="N8" s="2" t="s">
        <v>339</v>
      </c>
      <c r="O8" s="2" t="s">
        <v>339</v>
      </c>
      <c r="P8" s="23" t="s">
        <v>129</v>
      </c>
      <c r="Q8" s="23" t="str">
        <f t="shared" si="0"/>
        <v xml:space="preserve">Análisis de servicios que garantizan derechos NNA </v>
      </c>
      <c r="R8" s="2" t="s">
        <v>340</v>
      </c>
      <c r="S8" s="2" t="s">
        <v>131</v>
      </c>
      <c r="T8" s="2" t="s">
        <v>132</v>
      </c>
      <c r="U8" s="2" t="s">
        <v>133</v>
      </c>
      <c r="V8" s="2" t="s">
        <v>134</v>
      </c>
      <c r="W8" s="2">
        <v>8</v>
      </c>
      <c r="X8" s="2" t="s">
        <v>131</v>
      </c>
      <c r="Y8" s="2" t="s">
        <v>135</v>
      </c>
      <c r="Z8" s="2">
        <v>12</v>
      </c>
      <c r="AA8" s="2" t="s">
        <v>243</v>
      </c>
      <c r="AB8" s="2">
        <v>7</v>
      </c>
      <c r="AC8" s="2" t="s">
        <v>243</v>
      </c>
      <c r="AD8" s="28">
        <v>44852</v>
      </c>
      <c r="AE8" s="28">
        <v>44925</v>
      </c>
      <c r="AF8" s="28">
        <v>44925</v>
      </c>
      <c r="AG8" s="28">
        <v>44925</v>
      </c>
      <c r="AH8" s="28">
        <v>44928</v>
      </c>
      <c r="AI8" s="30">
        <v>2023</v>
      </c>
      <c r="AJ8" s="2" t="s">
        <v>137</v>
      </c>
      <c r="AK8" s="2">
        <v>4.5708333330000004</v>
      </c>
      <c r="AL8" s="2">
        <v>48</v>
      </c>
      <c r="AM8" s="2">
        <v>31000000</v>
      </c>
      <c r="AN8" s="2" t="s">
        <v>138</v>
      </c>
      <c r="AO8" s="2">
        <v>31000000</v>
      </c>
      <c r="AP8" s="9">
        <v>31000000</v>
      </c>
      <c r="AQ8" s="2">
        <v>0</v>
      </c>
      <c r="AR8" s="2" t="s">
        <v>139</v>
      </c>
      <c r="AS8" s="2">
        <v>0</v>
      </c>
      <c r="AT8" s="2">
        <v>0</v>
      </c>
      <c r="AU8" s="2">
        <v>31000000</v>
      </c>
      <c r="AV8" s="2">
        <v>1067455</v>
      </c>
      <c r="AW8" s="2" t="s">
        <v>140</v>
      </c>
      <c r="AX8" s="2" t="s">
        <v>141</v>
      </c>
      <c r="AY8" s="2">
        <v>1659065</v>
      </c>
      <c r="AZ8" s="2" t="s">
        <v>142</v>
      </c>
      <c r="BA8" s="2" t="s">
        <v>143</v>
      </c>
      <c r="BB8" s="2" t="s">
        <v>144</v>
      </c>
      <c r="BC8" s="2" t="s">
        <v>145</v>
      </c>
      <c r="BD8" s="2" t="s">
        <v>146</v>
      </c>
      <c r="BE8" s="2" t="s">
        <v>147</v>
      </c>
      <c r="BF8" s="2">
        <v>23983</v>
      </c>
      <c r="BG8" s="2" t="s">
        <v>336</v>
      </c>
      <c r="BH8" s="2" t="s">
        <v>341</v>
      </c>
      <c r="BI8" s="2">
        <v>24381</v>
      </c>
      <c r="BJ8" s="2" t="s">
        <v>342</v>
      </c>
      <c r="BK8" s="2" t="s">
        <v>343</v>
      </c>
      <c r="BL8" s="2" t="s">
        <v>320</v>
      </c>
      <c r="BM8" s="2" t="s">
        <v>146</v>
      </c>
      <c r="BN8" s="2" t="s">
        <v>153</v>
      </c>
      <c r="BO8" s="2">
        <v>31000000</v>
      </c>
      <c r="BP8" s="2">
        <v>1188</v>
      </c>
      <c r="BQ8" s="2">
        <v>0</v>
      </c>
      <c r="BR8" s="2" t="s">
        <v>147</v>
      </c>
      <c r="BS8" s="2">
        <v>9</v>
      </c>
      <c r="BT8" s="2">
        <v>2</v>
      </c>
      <c r="BU8" s="2" t="s">
        <v>344</v>
      </c>
      <c r="BV8" s="2" t="s">
        <v>137</v>
      </c>
      <c r="BW8" s="2">
        <v>124839816</v>
      </c>
      <c r="BX8" s="2">
        <v>93141600</v>
      </c>
      <c r="BY8" s="2" t="s">
        <v>155</v>
      </c>
      <c r="BZ8" s="2">
        <v>93141608</v>
      </c>
      <c r="CA8" s="2" t="s">
        <v>156</v>
      </c>
      <c r="CB8" s="2" t="s">
        <v>157</v>
      </c>
      <c r="CC8" s="2" t="s">
        <v>158</v>
      </c>
      <c r="CD8" s="2" t="s">
        <v>159</v>
      </c>
      <c r="CE8" s="2" t="s">
        <v>160</v>
      </c>
      <c r="CF8" s="2" t="s">
        <v>345</v>
      </c>
      <c r="CG8" s="2" t="s">
        <v>346</v>
      </c>
      <c r="CH8" s="2">
        <v>1</v>
      </c>
      <c r="CI8" s="2" t="s">
        <v>163</v>
      </c>
      <c r="CJ8" s="2" t="s">
        <v>138</v>
      </c>
      <c r="CK8" s="2">
        <v>31000000</v>
      </c>
      <c r="CL8" s="2">
        <v>0</v>
      </c>
      <c r="CM8" s="2">
        <v>0</v>
      </c>
      <c r="CN8" s="2">
        <v>0</v>
      </c>
      <c r="CO8" s="2"/>
      <c r="CP8" s="2"/>
      <c r="CQ8" s="2"/>
      <c r="CR8" s="2"/>
      <c r="CS8" s="2"/>
      <c r="CT8" s="2"/>
      <c r="CU8" s="2"/>
      <c r="CV8" s="2"/>
      <c r="CW8" s="2"/>
      <c r="CX8" s="2"/>
      <c r="CY8" s="2"/>
      <c r="CZ8" s="2"/>
      <c r="DA8" s="2"/>
      <c r="DB8" s="2"/>
      <c r="DC8" s="2"/>
      <c r="DD8" s="2"/>
      <c r="DE8" s="2"/>
      <c r="DF8" s="2"/>
      <c r="DG8" s="2"/>
      <c r="DH8" s="2"/>
      <c r="DI8" s="2"/>
      <c r="DJ8" s="2"/>
      <c r="DK8" s="2"/>
      <c r="DL8" s="2"/>
      <c r="DM8" s="2"/>
      <c r="DN8" s="2"/>
    </row>
    <row r="9" spans="1:118" hidden="1" x14ac:dyDescent="0.25">
      <c r="A9" s="2" t="s">
        <v>118</v>
      </c>
      <c r="B9" s="2" t="s">
        <v>119</v>
      </c>
      <c r="C9" s="2" t="s">
        <v>120</v>
      </c>
      <c r="D9" s="2" t="s">
        <v>121</v>
      </c>
      <c r="E9" s="3">
        <v>86120000</v>
      </c>
      <c r="F9" s="16" t="s">
        <v>347</v>
      </c>
      <c r="G9" s="16"/>
      <c r="H9" s="18" t="s">
        <v>124</v>
      </c>
      <c r="I9" s="23" t="s">
        <v>124</v>
      </c>
      <c r="J9" s="2">
        <v>46968393</v>
      </c>
      <c r="K9" s="2" t="s">
        <v>349</v>
      </c>
      <c r="L9" s="23" t="s">
        <v>126</v>
      </c>
      <c r="M9" s="2" t="s">
        <v>350</v>
      </c>
      <c r="N9" s="2" t="s">
        <v>351</v>
      </c>
      <c r="O9" s="2" t="s">
        <v>351</v>
      </c>
      <c r="P9" s="23" t="s">
        <v>129</v>
      </c>
      <c r="Q9" s="23" t="str">
        <f t="shared" si="0"/>
        <v xml:space="preserve">Evaluación de resultados de la Gestión de Casos </v>
      </c>
      <c r="R9" s="2" t="s">
        <v>352</v>
      </c>
      <c r="S9" s="2" t="s">
        <v>131</v>
      </c>
      <c r="T9" s="2" t="s">
        <v>132</v>
      </c>
      <c r="U9" s="2" t="s">
        <v>133</v>
      </c>
      <c r="V9" s="2" t="s">
        <v>134</v>
      </c>
      <c r="W9" s="2">
        <v>8</v>
      </c>
      <c r="X9" s="2" t="s">
        <v>131</v>
      </c>
      <c r="Y9" s="2" t="s">
        <v>135</v>
      </c>
      <c r="Z9" s="2">
        <v>12</v>
      </c>
      <c r="AA9" s="2" t="s">
        <v>243</v>
      </c>
      <c r="AB9" s="2">
        <v>7</v>
      </c>
      <c r="AC9" s="2" t="s">
        <v>243</v>
      </c>
      <c r="AD9" s="28">
        <v>44872</v>
      </c>
      <c r="AE9" s="28">
        <v>44924</v>
      </c>
      <c r="AF9" s="28">
        <v>44924</v>
      </c>
      <c r="AG9" s="28">
        <v>44924</v>
      </c>
      <c r="AH9" s="28">
        <v>44924</v>
      </c>
      <c r="AI9" s="30">
        <v>2022</v>
      </c>
      <c r="AJ9" s="2" t="s">
        <v>137</v>
      </c>
      <c r="AK9" s="2">
        <v>4.576923077</v>
      </c>
      <c r="AL9" s="2">
        <v>26</v>
      </c>
      <c r="AM9" s="2">
        <v>85400000</v>
      </c>
      <c r="AN9" s="2" t="s">
        <v>138</v>
      </c>
      <c r="AO9" s="2">
        <v>85400000</v>
      </c>
      <c r="AP9" s="9">
        <v>85400000</v>
      </c>
      <c r="AQ9" s="2">
        <v>0</v>
      </c>
      <c r="AR9" s="2" t="s">
        <v>139</v>
      </c>
      <c r="AS9" s="2">
        <v>0</v>
      </c>
      <c r="AT9" s="2">
        <v>0</v>
      </c>
      <c r="AU9" s="2">
        <v>85400000</v>
      </c>
      <c r="AV9" s="2">
        <v>1067455</v>
      </c>
      <c r="AW9" s="2" t="s">
        <v>140</v>
      </c>
      <c r="AX9" s="2" t="s">
        <v>141</v>
      </c>
      <c r="AY9" s="2">
        <v>1659065</v>
      </c>
      <c r="AZ9" s="2" t="s">
        <v>142</v>
      </c>
      <c r="BA9" s="2" t="s">
        <v>143</v>
      </c>
      <c r="BB9" s="2" t="s">
        <v>144</v>
      </c>
      <c r="BC9" s="2" t="s">
        <v>145</v>
      </c>
      <c r="BD9" s="2" t="s">
        <v>146</v>
      </c>
      <c r="BE9" s="2" t="s">
        <v>147</v>
      </c>
      <c r="BF9" s="2">
        <v>62309</v>
      </c>
      <c r="BG9" s="2" t="s">
        <v>348</v>
      </c>
      <c r="BH9" s="2" t="s">
        <v>353</v>
      </c>
      <c r="BI9" s="2">
        <v>60632</v>
      </c>
      <c r="BJ9" s="2" t="s">
        <v>354</v>
      </c>
      <c r="BK9" s="2" t="s">
        <v>355</v>
      </c>
      <c r="BL9" s="2" t="s">
        <v>320</v>
      </c>
      <c r="BM9" s="2" t="s">
        <v>146</v>
      </c>
      <c r="BN9" s="2" t="s">
        <v>153</v>
      </c>
      <c r="BO9" s="2">
        <v>85400000</v>
      </c>
      <c r="BP9" s="2">
        <v>1186</v>
      </c>
      <c r="BQ9" s="2">
        <v>0</v>
      </c>
      <c r="BR9" s="2" t="s">
        <v>147</v>
      </c>
      <c r="BS9" s="2">
        <v>9</v>
      </c>
      <c r="BT9" s="2">
        <v>2</v>
      </c>
      <c r="BU9" s="2" t="s">
        <v>356</v>
      </c>
      <c r="BV9" s="2" t="s">
        <v>137</v>
      </c>
      <c r="BW9" s="2">
        <v>125193174</v>
      </c>
      <c r="BX9" s="2">
        <v>93141600</v>
      </c>
      <c r="BY9" s="2" t="s">
        <v>155</v>
      </c>
      <c r="BZ9" s="2">
        <v>93141608</v>
      </c>
      <c r="CA9" s="2" t="s">
        <v>156</v>
      </c>
      <c r="CB9" s="2" t="s">
        <v>157</v>
      </c>
      <c r="CC9" s="2" t="s">
        <v>158</v>
      </c>
      <c r="CD9" s="2" t="s">
        <v>159</v>
      </c>
      <c r="CE9" s="2" t="s">
        <v>160</v>
      </c>
      <c r="CF9" s="2" t="s">
        <v>357</v>
      </c>
      <c r="CG9" s="2" t="s">
        <v>358</v>
      </c>
      <c r="CH9" s="2">
        <v>1</v>
      </c>
      <c r="CI9" s="2" t="s">
        <v>163</v>
      </c>
      <c r="CJ9" s="2" t="s">
        <v>138</v>
      </c>
      <c r="CK9" s="2">
        <v>85400000</v>
      </c>
      <c r="CL9" s="2">
        <v>0</v>
      </c>
      <c r="CM9" s="2">
        <v>0</v>
      </c>
      <c r="CN9" s="2">
        <v>0</v>
      </c>
      <c r="CO9" s="2"/>
      <c r="CP9" s="2"/>
      <c r="CQ9" s="2"/>
      <c r="CR9" s="2"/>
      <c r="CS9" s="2"/>
      <c r="CT9" s="2"/>
      <c r="CU9" s="2"/>
      <c r="CV9" s="2"/>
      <c r="CW9" s="2"/>
      <c r="CX9" s="2"/>
      <c r="CY9" s="2"/>
      <c r="CZ9" s="2"/>
      <c r="DA9" s="2"/>
      <c r="DB9" s="2"/>
      <c r="DC9" s="2"/>
      <c r="DD9" s="2"/>
      <c r="DE9" s="2"/>
      <c r="DF9" s="2"/>
      <c r="DG9" s="2"/>
      <c r="DH9" s="2"/>
      <c r="DI9" s="2"/>
      <c r="DJ9" s="2"/>
      <c r="DK9" s="2"/>
      <c r="DL9" s="2"/>
      <c r="DM9" s="2"/>
      <c r="DN9" s="2"/>
    </row>
    <row r="10" spans="1:118" hidden="1" x14ac:dyDescent="0.25">
      <c r="A10" s="2" t="s">
        <v>359</v>
      </c>
      <c r="B10" s="2" t="s">
        <v>360</v>
      </c>
      <c r="C10" s="26" t="s">
        <v>361</v>
      </c>
      <c r="D10" s="2" t="s">
        <v>362</v>
      </c>
      <c r="E10" s="3">
        <v>44525000</v>
      </c>
      <c r="F10" s="16" t="s">
        <v>347</v>
      </c>
      <c r="G10" s="16"/>
      <c r="H10" s="2" t="s">
        <v>124</v>
      </c>
      <c r="I10" s="32" t="s">
        <v>124</v>
      </c>
      <c r="J10" s="2">
        <v>46443543</v>
      </c>
      <c r="K10" s="2" t="s">
        <v>363</v>
      </c>
      <c r="L10" s="23" t="s">
        <v>126</v>
      </c>
      <c r="M10" s="27" t="s">
        <v>364</v>
      </c>
      <c r="N10" s="2" t="s">
        <v>365</v>
      </c>
      <c r="O10" s="29" t="s">
        <v>366</v>
      </c>
      <c r="P10" s="2" t="s">
        <v>129</v>
      </c>
      <c r="Q10" s="23" t="str">
        <f t="shared" si="0"/>
        <v>Propuesta de requerimientos técnicos para la conformación de microrredes en sistemas de distribución y el diseño de las propuestas metodológicas que se indican.</v>
      </c>
      <c r="R10" s="2" t="s">
        <v>367</v>
      </c>
      <c r="S10" s="2" t="s">
        <v>131</v>
      </c>
      <c r="T10" s="2" t="s">
        <v>132</v>
      </c>
      <c r="U10" s="2" t="s">
        <v>133</v>
      </c>
      <c r="V10" s="2" t="s">
        <v>134</v>
      </c>
      <c r="W10" s="2">
        <v>8</v>
      </c>
      <c r="X10" s="2" t="s">
        <v>131</v>
      </c>
      <c r="Y10" s="2" t="s">
        <v>135</v>
      </c>
      <c r="Z10" s="2">
        <v>12</v>
      </c>
      <c r="AA10" s="2" t="s">
        <v>243</v>
      </c>
      <c r="AB10" s="2">
        <v>7</v>
      </c>
      <c r="AC10" s="2" t="s">
        <v>243</v>
      </c>
      <c r="AD10" s="28">
        <v>44785</v>
      </c>
      <c r="AE10" s="28">
        <v>44785</v>
      </c>
      <c r="AF10" s="28">
        <v>44785</v>
      </c>
      <c r="AG10" s="28">
        <v>44785</v>
      </c>
      <c r="AH10" s="28">
        <v>44809</v>
      </c>
      <c r="AI10" s="2" t="s">
        <v>137</v>
      </c>
      <c r="AJ10" s="2">
        <v>1</v>
      </c>
      <c r="AK10" s="2">
        <v>26</v>
      </c>
      <c r="AL10" s="2"/>
      <c r="AM10" s="2">
        <v>68500000</v>
      </c>
      <c r="AN10" s="2" t="s">
        <v>138</v>
      </c>
      <c r="AO10" s="2">
        <v>68500000</v>
      </c>
      <c r="AP10" s="9">
        <v>68500000</v>
      </c>
      <c r="AQ10" s="2">
        <v>0</v>
      </c>
      <c r="AR10" s="2" t="s">
        <v>139</v>
      </c>
      <c r="AS10" s="2">
        <v>0</v>
      </c>
      <c r="AT10" s="2">
        <v>0</v>
      </c>
      <c r="AU10" s="2">
        <v>68500000</v>
      </c>
      <c r="AV10" s="2">
        <v>1068241</v>
      </c>
      <c r="AW10" s="2" t="s">
        <v>368</v>
      </c>
      <c r="AX10" s="2" t="s">
        <v>369</v>
      </c>
      <c r="AY10" s="2">
        <v>1155673</v>
      </c>
      <c r="AZ10" s="2" t="s">
        <v>370</v>
      </c>
      <c r="BA10" s="2" t="s">
        <v>143</v>
      </c>
      <c r="BB10" s="2" t="s">
        <v>371</v>
      </c>
      <c r="BC10" s="2" t="s">
        <v>145</v>
      </c>
      <c r="BD10" s="2" t="s">
        <v>146</v>
      </c>
      <c r="BE10" s="2" t="s">
        <v>137</v>
      </c>
      <c r="BF10" s="2">
        <v>980462</v>
      </c>
      <c r="BG10" s="2" t="s">
        <v>348</v>
      </c>
      <c r="BH10" s="2" t="s">
        <v>372</v>
      </c>
      <c r="BI10" s="2">
        <v>60632</v>
      </c>
      <c r="BJ10" s="2" t="s">
        <v>354</v>
      </c>
      <c r="BK10" s="2" t="s">
        <v>373</v>
      </c>
      <c r="BL10" s="2" t="s">
        <v>285</v>
      </c>
      <c r="BM10" s="2" t="s">
        <v>146</v>
      </c>
      <c r="BN10" s="2" t="s">
        <v>177</v>
      </c>
      <c r="BO10" s="2">
        <v>68500000</v>
      </c>
      <c r="BP10" s="2">
        <v>38</v>
      </c>
      <c r="BQ10" s="2">
        <v>0</v>
      </c>
      <c r="BR10" s="2" t="s">
        <v>177</v>
      </c>
      <c r="BS10" s="2">
        <v>22</v>
      </c>
      <c r="BT10" s="2">
        <v>2</v>
      </c>
      <c r="BU10" s="2" t="s">
        <v>374</v>
      </c>
      <c r="BV10" s="2" t="s">
        <v>137</v>
      </c>
      <c r="BW10" s="2">
        <v>123712334</v>
      </c>
      <c r="BX10" s="2">
        <v>80101600</v>
      </c>
      <c r="BY10" s="2" t="s">
        <v>375</v>
      </c>
      <c r="BZ10" s="2">
        <v>80101601</v>
      </c>
      <c r="CA10" s="2" t="s">
        <v>376</v>
      </c>
      <c r="CB10" s="2" t="s">
        <v>255</v>
      </c>
      <c r="CC10" s="2" t="s">
        <v>256</v>
      </c>
      <c r="CD10" s="2" t="s">
        <v>377</v>
      </c>
      <c r="CE10" s="2" t="s">
        <v>160</v>
      </c>
      <c r="CF10" s="2" t="s">
        <v>378</v>
      </c>
      <c r="CG10" s="2" t="s">
        <v>378</v>
      </c>
      <c r="CH10" s="2">
        <v>1</v>
      </c>
      <c r="CI10" s="2" t="s">
        <v>259</v>
      </c>
      <c r="CJ10" s="2" t="s">
        <v>138</v>
      </c>
      <c r="CK10" s="2">
        <v>68500000</v>
      </c>
      <c r="CL10" s="2">
        <v>0</v>
      </c>
      <c r="CM10" s="2">
        <v>0</v>
      </c>
      <c r="CN10" s="2">
        <v>0</v>
      </c>
      <c r="CO10" s="2" t="s">
        <v>124</v>
      </c>
      <c r="CP10" s="28">
        <v>45524</v>
      </c>
      <c r="CQ10" s="2" t="s">
        <v>374</v>
      </c>
      <c r="CR10" s="27" t="s">
        <v>379</v>
      </c>
      <c r="CS10" s="2" t="s">
        <v>380</v>
      </c>
      <c r="CT10" s="27" t="s">
        <v>381</v>
      </c>
      <c r="CU10" s="2" t="s">
        <v>382</v>
      </c>
      <c r="CV10" s="28">
        <v>44686</v>
      </c>
      <c r="CW10" s="28">
        <v>44886</v>
      </c>
      <c r="CX10" s="2" t="s">
        <v>124</v>
      </c>
      <c r="CY10" s="2" t="s">
        <v>124</v>
      </c>
      <c r="CZ10" s="2" t="s">
        <v>194</v>
      </c>
      <c r="DA10" s="2" t="s">
        <v>194</v>
      </c>
      <c r="DB10" s="2" t="s">
        <v>194</v>
      </c>
      <c r="DC10" s="2" t="s">
        <v>195</v>
      </c>
      <c r="DD10" s="2" t="s">
        <v>124</v>
      </c>
      <c r="DE10" s="2" t="s">
        <v>196</v>
      </c>
      <c r="DF10" s="2" t="s">
        <v>197</v>
      </c>
      <c r="DG10" s="2" t="s">
        <v>198</v>
      </c>
      <c r="DH10" s="2" t="s">
        <v>383</v>
      </c>
      <c r="DI10" s="2" t="s">
        <v>384</v>
      </c>
      <c r="DJ10" s="2" t="s">
        <v>134</v>
      </c>
      <c r="DK10" s="2" t="s">
        <v>134</v>
      </c>
      <c r="DL10" s="2" t="s">
        <v>385</v>
      </c>
      <c r="DM10" s="2"/>
      <c r="DN10" s="2"/>
    </row>
    <row r="11" spans="1:118" hidden="1" x14ac:dyDescent="0.25">
      <c r="A11" s="2" t="s">
        <v>359</v>
      </c>
      <c r="B11" s="2" t="s">
        <v>360</v>
      </c>
      <c r="C11" s="26" t="s">
        <v>361</v>
      </c>
      <c r="D11" s="2" t="s">
        <v>362</v>
      </c>
      <c r="E11" s="3">
        <v>37500000</v>
      </c>
      <c r="F11" s="23" t="s">
        <v>386</v>
      </c>
      <c r="G11" s="23"/>
      <c r="H11" s="2" t="s">
        <v>124</v>
      </c>
      <c r="I11" s="23" t="s">
        <v>124</v>
      </c>
      <c r="J11" s="2">
        <v>47656803</v>
      </c>
      <c r="K11" s="2" t="s">
        <v>387</v>
      </c>
      <c r="L11" s="23" t="s">
        <v>126</v>
      </c>
      <c r="M11" s="2" t="s">
        <v>388</v>
      </c>
      <c r="N11" s="2" t="s">
        <v>389</v>
      </c>
      <c r="O11" s="29" t="s">
        <v>390</v>
      </c>
      <c r="P11" s="23" t="s">
        <v>129</v>
      </c>
      <c r="Q11" s="23" t="str">
        <f t="shared" si="0"/>
        <v>Estudio de análisis de información para la elaboración de una metodología de evaluación social de proyectos de energía distrital para Chile.</v>
      </c>
      <c r="R11" s="2" t="s">
        <v>391</v>
      </c>
      <c r="S11" s="2" t="s">
        <v>131</v>
      </c>
      <c r="T11" s="2" t="s">
        <v>132</v>
      </c>
      <c r="U11" s="2" t="s">
        <v>133</v>
      </c>
      <c r="V11" s="2" t="s">
        <v>134</v>
      </c>
      <c r="W11" s="2">
        <v>8</v>
      </c>
      <c r="X11" s="2" t="s">
        <v>131</v>
      </c>
      <c r="Y11" s="2" t="s">
        <v>135</v>
      </c>
      <c r="Z11" s="2">
        <v>12</v>
      </c>
      <c r="AA11" s="2" t="s">
        <v>243</v>
      </c>
      <c r="AB11" s="2">
        <v>7</v>
      </c>
      <c r="AC11" s="2" t="s">
        <v>243</v>
      </c>
      <c r="AD11" s="28">
        <v>44981</v>
      </c>
      <c r="AE11" s="28">
        <v>44981</v>
      </c>
      <c r="AF11" s="28">
        <v>44981</v>
      </c>
      <c r="AG11" s="28">
        <v>44981</v>
      </c>
      <c r="AH11" s="28">
        <v>44984</v>
      </c>
      <c r="AI11" s="2" t="s">
        <v>137</v>
      </c>
      <c r="AJ11" s="2">
        <v>1</v>
      </c>
      <c r="AK11" s="2">
        <v>0</v>
      </c>
      <c r="AL11" s="2"/>
      <c r="AM11" s="2">
        <v>37500000</v>
      </c>
      <c r="AN11" s="2" t="s">
        <v>138</v>
      </c>
      <c r="AO11" s="2">
        <v>37500000</v>
      </c>
      <c r="AP11" s="9">
        <v>37500000</v>
      </c>
      <c r="AQ11" s="2">
        <v>0</v>
      </c>
      <c r="AR11" s="2" t="s">
        <v>139</v>
      </c>
      <c r="AS11" s="2">
        <v>0</v>
      </c>
      <c r="AT11" s="2">
        <v>0</v>
      </c>
      <c r="AU11" s="2">
        <v>37500000</v>
      </c>
      <c r="AV11" s="2">
        <v>1068243</v>
      </c>
      <c r="AW11" s="2" t="s">
        <v>368</v>
      </c>
      <c r="AX11" s="2" t="s">
        <v>392</v>
      </c>
      <c r="AY11" s="2">
        <v>1155673</v>
      </c>
      <c r="AZ11" s="2" t="s">
        <v>370</v>
      </c>
      <c r="BA11" s="2" t="s">
        <v>143</v>
      </c>
      <c r="BB11" s="2" t="s">
        <v>371</v>
      </c>
      <c r="BC11" s="2" t="s">
        <v>145</v>
      </c>
      <c r="BD11" s="2" t="s">
        <v>146</v>
      </c>
      <c r="BE11" s="2" t="s">
        <v>147</v>
      </c>
      <c r="BF11" s="2">
        <v>1025928</v>
      </c>
      <c r="BG11" s="2" t="s">
        <v>393</v>
      </c>
      <c r="BH11" s="2" t="s">
        <v>394</v>
      </c>
      <c r="BI11" s="2">
        <v>1619974</v>
      </c>
      <c r="BJ11" s="2" t="s">
        <v>394</v>
      </c>
      <c r="BK11" s="2" t="s">
        <v>395</v>
      </c>
      <c r="BL11" s="2" t="s">
        <v>248</v>
      </c>
      <c r="BM11" s="2" t="s">
        <v>146</v>
      </c>
      <c r="BN11" s="2" t="s">
        <v>153</v>
      </c>
      <c r="BO11" s="2">
        <v>0</v>
      </c>
      <c r="BP11" s="2" t="s">
        <v>147</v>
      </c>
      <c r="BQ11" s="2">
        <v>12</v>
      </c>
      <c r="BR11" s="2">
        <v>2</v>
      </c>
      <c r="BS11" s="2" t="s">
        <v>396</v>
      </c>
      <c r="BT11" s="2" t="s">
        <v>137</v>
      </c>
      <c r="BU11" s="2">
        <v>127148593</v>
      </c>
      <c r="BV11" s="2">
        <v>80101700</v>
      </c>
      <c r="BW11" s="2" t="s">
        <v>397</v>
      </c>
      <c r="BX11" s="2">
        <v>80101702</v>
      </c>
      <c r="BY11" s="2" t="s">
        <v>398</v>
      </c>
      <c r="BZ11" s="2" t="s">
        <v>255</v>
      </c>
      <c r="CA11" s="2" t="s">
        <v>256</v>
      </c>
      <c r="CB11" s="2" t="s">
        <v>399</v>
      </c>
      <c r="CC11" s="2" t="s">
        <v>400</v>
      </c>
      <c r="CD11" s="2">
        <v>1</v>
      </c>
      <c r="CE11" s="2" t="s">
        <v>188</v>
      </c>
      <c r="CF11" s="2" t="s">
        <v>138</v>
      </c>
      <c r="CG11" s="2">
        <v>37500000</v>
      </c>
      <c r="CH11" s="2">
        <v>0</v>
      </c>
      <c r="CI11" s="2">
        <v>0</v>
      </c>
      <c r="CJ11" s="2">
        <v>0</v>
      </c>
      <c r="CK11" s="2">
        <v>37500000</v>
      </c>
      <c r="CL11" s="2" t="s">
        <v>160</v>
      </c>
      <c r="CM11" s="2" t="s">
        <v>177</v>
      </c>
      <c r="CN11" s="2" t="s">
        <v>401</v>
      </c>
      <c r="CO11" s="2" t="s">
        <v>124</v>
      </c>
      <c r="CP11" s="28">
        <v>45524</v>
      </c>
      <c r="CQ11" s="2" t="s">
        <v>396</v>
      </c>
      <c r="CR11" s="27" t="s">
        <v>402</v>
      </c>
      <c r="CS11" s="2" t="s">
        <v>403</v>
      </c>
      <c r="CT11" s="27" t="s">
        <v>404</v>
      </c>
      <c r="CU11" s="2" t="s">
        <v>405</v>
      </c>
      <c r="CV11" s="28">
        <v>44910</v>
      </c>
      <c r="CW11" s="28">
        <v>45225</v>
      </c>
      <c r="CX11" s="2" t="s">
        <v>124</v>
      </c>
      <c r="CY11" s="2" t="s">
        <v>124</v>
      </c>
      <c r="CZ11" s="2" t="s">
        <v>194</v>
      </c>
      <c r="DA11" s="2" t="s">
        <v>194</v>
      </c>
      <c r="DB11" s="2" t="s">
        <v>194</v>
      </c>
      <c r="DC11" s="2" t="s">
        <v>195</v>
      </c>
      <c r="DD11" s="2" t="s">
        <v>124</v>
      </c>
      <c r="DE11" s="2" t="s">
        <v>196</v>
      </c>
      <c r="DF11" s="2" t="s">
        <v>406</v>
      </c>
      <c r="DG11" s="2" t="s">
        <v>198</v>
      </c>
      <c r="DH11" s="2" t="s">
        <v>407</v>
      </c>
      <c r="DI11" s="2" t="s">
        <v>408</v>
      </c>
      <c r="DJ11" s="2" t="s">
        <v>134</v>
      </c>
      <c r="DK11" s="2" t="s">
        <v>134</v>
      </c>
      <c r="DL11" s="2" t="s">
        <v>385</v>
      </c>
      <c r="DM11" s="2"/>
      <c r="DN11" s="2"/>
    </row>
    <row r="12" spans="1:118" hidden="1" x14ac:dyDescent="0.25">
      <c r="A12" s="2" t="s">
        <v>409</v>
      </c>
      <c r="B12" s="2" t="s">
        <v>410</v>
      </c>
      <c r="C12" s="26" t="s">
        <v>411</v>
      </c>
      <c r="D12" s="2" t="s">
        <v>412</v>
      </c>
      <c r="E12" s="3">
        <v>34000000</v>
      </c>
      <c r="F12" s="18" t="s">
        <v>413</v>
      </c>
      <c r="G12" s="16" t="s">
        <v>240</v>
      </c>
      <c r="H12" s="18" t="s">
        <v>124</v>
      </c>
      <c r="I12" s="23" t="s">
        <v>124</v>
      </c>
      <c r="J12" s="2">
        <v>48379230</v>
      </c>
      <c r="K12" s="2" t="s">
        <v>414</v>
      </c>
      <c r="L12" s="23" t="s">
        <v>126</v>
      </c>
      <c r="M12" s="27" t="s">
        <v>415</v>
      </c>
      <c r="N12" s="2" t="s">
        <v>416</v>
      </c>
      <c r="O12" s="2" t="s">
        <v>417</v>
      </c>
      <c r="P12" s="23" t="s">
        <v>129</v>
      </c>
      <c r="Q12" s="23" t="str">
        <f t="shared" si="0"/>
        <v>Impacto de un Sistema de Información Personalizada en Educación Superior para el proceso de admisión a Educación Superior 2023</v>
      </c>
      <c r="R12" s="2" t="s">
        <v>418</v>
      </c>
      <c r="S12" s="2" t="s">
        <v>131</v>
      </c>
      <c r="T12" s="2" t="s">
        <v>419</v>
      </c>
      <c r="U12" s="2" t="s">
        <v>240</v>
      </c>
      <c r="V12" s="2" t="s">
        <v>134</v>
      </c>
      <c r="W12" s="2">
        <v>8</v>
      </c>
      <c r="X12" s="2" t="s">
        <v>131</v>
      </c>
      <c r="Y12" s="2" t="s">
        <v>135</v>
      </c>
      <c r="Z12" s="2">
        <v>12</v>
      </c>
      <c r="AA12" s="2" t="s">
        <v>243</v>
      </c>
      <c r="AB12" s="2">
        <v>7</v>
      </c>
      <c r="AC12" s="2" t="s">
        <v>243</v>
      </c>
      <c r="AD12" s="28">
        <v>45097</v>
      </c>
      <c r="AE12" s="28">
        <v>45106</v>
      </c>
      <c r="AF12" s="28">
        <v>45106</v>
      </c>
      <c r="AG12" s="28">
        <v>45106</v>
      </c>
      <c r="AH12" s="28">
        <v>45156</v>
      </c>
      <c r="AI12" s="30">
        <v>2023</v>
      </c>
      <c r="AJ12" s="2" t="s">
        <v>137</v>
      </c>
      <c r="AK12" s="2">
        <v>4.5708333330000004</v>
      </c>
      <c r="AL12" s="2">
        <v>48</v>
      </c>
      <c r="AM12" s="2">
        <v>34000000.509999998</v>
      </c>
      <c r="AN12" s="2" t="s">
        <v>138</v>
      </c>
      <c r="AO12" s="2">
        <v>34000000.509999998</v>
      </c>
      <c r="AP12" s="9">
        <v>34000000.509999998</v>
      </c>
      <c r="AQ12" s="2">
        <v>5428571.5099999998</v>
      </c>
      <c r="AR12" s="2" t="s">
        <v>174</v>
      </c>
      <c r="AS12" s="2">
        <v>0</v>
      </c>
      <c r="AT12" s="2">
        <v>0</v>
      </c>
      <c r="AU12" s="2">
        <v>28571429</v>
      </c>
      <c r="AV12" s="2">
        <v>1093870</v>
      </c>
      <c r="AW12" s="2" t="s">
        <v>420</v>
      </c>
      <c r="AX12" s="2" t="s">
        <v>421</v>
      </c>
      <c r="AY12" s="2">
        <v>1684746</v>
      </c>
      <c r="AZ12" s="2" t="s">
        <v>422</v>
      </c>
      <c r="BA12" s="2" t="s">
        <v>143</v>
      </c>
      <c r="BB12" s="2" t="s">
        <v>216</v>
      </c>
      <c r="BC12" s="2" t="s">
        <v>145</v>
      </c>
      <c r="BD12" s="2" t="s">
        <v>146</v>
      </c>
      <c r="BE12" s="2" t="s">
        <v>137</v>
      </c>
      <c r="BF12" s="2">
        <v>1160795</v>
      </c>
      <c r="BG12" s="2" t="s">
        <v>336</v>
      </c>
      <c r="BH12" s="2" t="s">
        <v>423</v>
      </c>
      <c r="BI12" s="2">
        <v>24381</v>
      </c>
      <c r="BJ12" s="2" t="s">
        <v>342</v>
      </c>
      <c r="BK12" s="2" t="s">
        <v>424</v>
      </c>
      <c r="BL12" s="2" t="s">
        <v>177</v>
      </c>
      <c r="BM12" s="2" t="s">
        <v>177</v>
      </c>
      <c r="BN12" s="2" t="s">
        <v>177</v>
      </c>
      <c r="BO12" s="2">
        <v>19</v>
      </c>
      <c r="BP12" s="2" t="s">
        <v>177</v>
      </c>
      <c r="BQ12" s="2">
        <v>22</v>
      </c>
      <c r="BR12" s="2">
        <v>2</v>
      </c>
      <c r="BS12" s="2" t="s">
        <v>177</v>
      </c>
      <c r="BT12" s="2" t="s">
        <v>137</v>
      </c>
      <c r="BU12" s="2">
        <v>129327389</v>
      </c>
      <c r="BV12" s="2">
        <v>86141500</v>
      </c>
      <c r="BW12" s="2" t="s">
        <v>425</v>
      </c>
      <c r="BX12" s="2">
        <v>86141501</v>
      </c>
      <c r="BY12" s="2" t="s">
        <v>426</v>
      </c>
      <c r="BZ12" s="2" t="s">
        <v>427</v>
      </c>
      <c r="CA12" s="2" t="s">
        <v>428</v>
      </c>
      <c r="CB12" s="2" t="s">
        <v>429</v>
      </c>
      <c r="CC12" s="2" t="s">
        <v>430</v>
      </c>
      <c r="CD12" s="2">
        <v>1</v>
      </c>
      <c r="CE12" s="2" t="s">
        <v>163</v>
      </c>
      <c r="CF12" s="2" t="s">
        <v>138</v>
      </c>
      <c r="CG12" s="2">
        <v>28571429</v>
      </c>
      <c r="CH12" s="2">
        <v>0</v>
      </c>
      <c r="CI12" s="2">
        <v>0</v>
      </c>
      <c r="CJ12" s="2">
        <v>0</v>
      </c>
      <c r="CK12" s="2">
        <v>28571429</v>
      </c>
      <c r="CL12" s="2" t="s">
        <v>160</v>
      </c>
      <c r="CM12" s="2" t="s">
        <v>177</v>
      </c>
      <c r="CN12" s="2" t="s">
        <v>430</v>
      </c>
      <c r="CO12" s="2" t="s">
        <v>124</v>
      </c>
      <c r="CP12" s="28">
        <v>45502</v>
      </c>
      <c r="CQ12" s="2" t="s">
        <v>194</v>
      </c>
      <c r="CR12" s="2" t="s">
        <v>194</v>
      </c>
      <c r="CS12" s="2" t="s">
        <v>431</v>
      </c>
      <c r="CT12" s="2" t="s">
        <v>432</v>
      </c>
      <c r="CU12" s="33" t="s">
        <v>433</v>
      </c>
      <c r="CV12" s="28">
        <v>44925</v>
      </c>
      <c r="CW12" s="28">
        <v>45291</v>
      </c>
      <c r="CX12" s="2" t="s">
        <v>124</v>
      </c>
      <c r="CY12" s="2" t="s">
        <v>124</v>
      </c>
      <c r="CZ12" s="2" t="s">
        <v>124</v>
      </c>
      <c r="DA12" s="27" t="s">
        <v>432</v>
      </c>
      <c r="DB12" s="2" t="s">
        <v>134</v>
      </c>
      <c r="DC12" s="29" t="s">
        <v>195</v>
      </c>
      <c r="DD12" s="34" t="s">
        <v>124</v>
      </c>
      <c r="DE12" s="2" t="s">
        <v>196</v>
      </c>
      <c r="DF12" s="35" t="s">
        <v>434</v>
      </c>
      <c r="DG12" s="2" t="s">
        <v>198</v>
      </c>
      <c r="DH12" s="2" t="s">
        <v>435</v>
      </c>
      <c r="DI12" s="2" t="s">
        <v>436</v>
      </c>
      <c r="DJ12" s="2" t="s">
        <v>134</v>
      </c>
      <c r="DK12" s="2" t="s">
        <v>124</v>
      </c>
      <c r="DL12" s="2" t="s">
        <v>437</v>
      </c>
      <c r="DM12" s="2" t="s">
        <v>194</v>
      </c>
      <c r="DN12" s="2" t="s">
        <v>262</v>
      </c>
    </row>
    <row r="13" spans="1:118" hidden="1" x14ac:dyDescent="0.25">
      <c r="A13" s="2" t="s">
        <v>201</v>
      </c>
      <c r="B13" s="2" t="s">
        <v>202</v>
      </c>
      <c r="C13" s="2" t="s">
        <v>203</v>
      </c>
      <c r="D13" s="2" t="s">
        <v>204</v>
      </c>
      <c r="E13" s="3">
        <v>11000000</v>
      </c>
      <c r="F13" s="18" t="s">
        <v>438</v>
      </c>
      <c r="G13" s="23" t="s">
        <v>207</v>
      </c>
      <c r="H13" s="18" t="s">
        <v>124</v>
      </c>
      <c r="I13" s="23" t="s">
        <v>124</v>
      </c>
      <c r="J13" s="2">
        <v>46465599</v>
      </c>
      <c r="K13" s="2" t="s">
        <v>440</v>
      </c>
      <c r="L13" s="23" t="s">
        <v>126</v>
      </c>
      <c r="M13" s="2" t="s">
        <v>441</v>
      </c>
      <c r="N13" s="2" t="s">
        <v>442</v>
      </c>
      <c r="O13" s="29" t="s">
        <v>443</v>
      </c>
      <c r="P13" s="23" t="s">
        <v>129</v>
      </c>
      <c r="Q13" s="23" t="str">
        <f t="shared" si="0"/>
        <v>Elaboración y aplicación de la encuesta de profesionales con estudios de doctorado en chile (CDH 2021)</v>
      </c>
      <c r="R13" s="2" t="s">
        <v>444</v>
      </c>
      <c r="S13" s="2" t="s">
        <v>131</v>
      </c>
      <c r="T13" s="2" t="s">
        <v>132</v>
      </c>
      <c r="U13" s="2" t="s">
        <v>133</v>
      </c>
      <c r="V13" s="2" t="s">
        <v>134</v>
      </c>
      <c r="W13" s="2">
        <v>8</v>
      </c>
      <c r="X13" s="2" t="s">
        <v>131</v>
      </c>
      <c r="Y13" s="2" t="s">
        <v>135</v>
      </c>
      <c r="Z13" s="2">
        <v>12</v>
      </c>
      <c r="AA13" s="2" t="s">
        <v>243</v>
      </c>
      <c r="AB13" s="2">
        <v>7</v>
      </c>
      <c r="AC13" s="2" t="s">
        <v>243</v>
      </c>
      <c r="AD13" s="28">
        <v>44790</v>
      </c>
      <c r="AE13" s="28">
        <v>44817</v>
      </c>
      <c r="AF13" s="28">
        <v>44812</v>
      </c>
      <c r="AG13" s="28">
        <v>44812</v>
      </c>
      <c r="AH13" s="28">
        <v>44827</v>
      </c>
      <c r="AI13" s="30">
        <v>2022</v>
      </c>
      <c r="AJ13" s="2" t="s">
        <v>137</v>
      </c>
      <c r="AK13" s="2">
        <v>0</v>
      </c>
      <c r="AL13" s="2">
        <v>0</v>
      </c>
      <c r="AM13" s="2">
        <v>55000000</v>
      </c>
      <c r="AN13" s="2" t="s">
        <v>138</v>
      </c>
      <c r="AO13" s="2">
        <v>55000000</v>
      </c>
      <c r="AP13" s="9">
        <v>55000000</v>
      </c>
      <c r="AQ13" s="2">
        <v>0</v>
      </c>
      <c r="AR13" s="2" t="s">
        <v>139</v>
      </c>
      <c r="AS13" s="2">
        <v>0</v>
      </c>
      <c r="AT13" s="2">
        <v>0</v>
      </c>
      <c r="AU13" s="2">
        <v>55000000</v>
      </c>
      <c r="AV13" s="2">
        <v>1098710</v>
      </c>
      <c r="AW13" s="2" t="s">
        <v>214</v>
      </c>
      <c r="AX13" s="2" t="s">
        <v>215</v>
      </c>
      <c r="AY13" s="2">
        <v>1689493</v>
      </c>
      <c r="AZ13" s="2" t="s">
        <v>215</v>
      </c>
      <c r="BA13" s="2" t="s">
        <v>143</v>
      </c>
      <c r="BB13" s="2" t="s">
        <v>216</v>
      </c>
      <c r="BC13" s="2" t="s">
        <v>145</v>
      </c>
      <c r="BD13" s="2" t="s">
        <v>146</v>
      </c>
      <c r="BE13" s="2" t="s">
        <v>147</v>
      </c>
      <c r="BF13" s="2">
        <v>531198</v>
      </c>
      <c r="BG13" s="2" t="s">
        <v>439</v>
      </c>
      <c r="BH13" s="2" t="s">
        <v>445</v>
      </c>
      <c r="BI13" s="2">
        <v>1063616</v>
      </c>
      <c r="BJ13" s="2" t="s">
        <v>446</v>
      </c>
      <c r="BK13" s="2" t="s">
        <v>447</v>
      </c>
      <c r="BL13" s="2" t="s">
        <v>248</v>
      </c>
      <c r="BM13" s="2" t="s">
        <v>146</v>
      </c>
      <c r="BN13" s="2" t="s">
        <v>153</v>
      </c>
      <c r="BO13" s="2">
        <v>55000000</v>
      </c>
      <c r="BP13" s="2">
        <v>724</v>
      </c>
      <c r="BQ13" s="2">
        <v>0</v>
      </c>
      <c r="BR13" s="2" t="s">
        <v>147</v>
      </c>
      <c r="BS13" s="2">
        <v>7</v>
      </c>
      <c r="BT13" s="2">
        <v>2</v>
      </c>
      <c r="BU13" s="2" t="s">
        <v>440</v>
      </c>
      <c r="BV13" s="2" t="s">
        <v>137</v>
      </c>
      <c r="BW13" s="2">
        <v>123775589</v>
      </c>
      <c r="BX13" s="2">
        <v>81131500</v>
      </c>
      <c r="BY13" s="2" t="s">
        <v>448</v>
      </c>
      <c r="BZ13" s="2">
        <v>81131504</v>
      </c>
      <c r="CA13" s="2" t="s">
        <v>449</v>
      </c>
      <c r="CB13" s="2" t="s">
        <v>222</v>
      </c>
      <c r="CC13" s="2" t="s">
        <v>450</v>
      </c>
      <c r="CD13" s="2" t="s">
        <v>451</v>
      </c>
      <c r="CE13" s="2" t="s">
        <v>160</v>
      </c>
      <c r="CF13" s="2" t="s">
        <v>452</v>
      </c>
      <c r="CG13" s="2" t="s">
        <v>453</v>
      </c>
      <c r="CH13" s="2">
        <v>1</v>
      </c>
      <c r="CI13" s="2" t="s">
        <v>163</v>
      </c>
      <c r="CJ13" s="2" t="s">
        <v>138</v>
      </c>
      <c r="CK13" s="2">
        <v>55000000</v>
      </c>
      <c r="CL13" s="2">
        <v>0</v>
      </c>
      <c r="CM13" s="2">
        <v>0</v>
      </c>
      <c r="CN13" s="2">
        <v>0</v>
      </c>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row>
    <row r="14" spans="1:118" hidden="1" x14ac:dyDescent="0.25">
      <c r="A14" s="2" t="s">
        <v>201</v>
      </c>
      <c r="B14" s="2" t="s">
        <v>202</v>
      </c>
      <c r="C14" s="2" t="s">
        <v>203</v>
      </c>
      <c r="D14" s="2" t="s">
        <v>204</v>
      </c>
      <c r="E14" s="3">
        <v>43625000</v>
      </c>
      <c r="F14" s="18" t="s">
        <v>438</v>
      </c>
      <c r="G14" s="23" t="s">
        <v>207</v>
      </c>
      <c r="H14" s="18" t="s">
        <v>124</v>
      </c>
      <c r="I14" s="23" t="s">
        <v>124</v>
      </c>
      <c r="J14" s="2">
        <v>48963748</v>
      </c>
      <c r="K14" s="2" t="s">
        <v>454</v>
      </c>
      <c r="L14" s="23" t="s">
        <v>126</v>
      </c>
      <c r="M14" s="2" t="s">
        <v>455</v>
      </c>
      <c r="N14" s="2" t="s">
        <v>456</v>
      </c>
      <c r="O14" s="29" t="s">
        <v>457</v>
      </c>
      <c r="P14" s="23" t="s">
        <v>129</v>
      </c>
      <c r="Q14" s="23" t="str">
        <f t="shared" si="0"/>
        <v>Estudio revisión de criterios y fundamentos de priorización usados en chile en políticas de CTCI y enfoques emergentes asociados a desarrollo sostenible</v>
      </c>
      <c r="R14" s="2" t="s">
        <v>458</v>
      </c>
      <c r="S14" s="2" t="s">
        <v>131</v>
      </c>
      <c r="T14" s="2" t="s">
        <v>132</v>
      </c>
      <c r="U14" s="2" t="s">
        <v>133</v>
      </c>
      <c r="V14" s="2" t="s">
        <v>134</v>
      </c>
      <c r="W14" s="2">
        <v>8</v>
      </c>
      <c r="X14" s="2" t="s">
        <v>131</v>
      </c>
      <c r="Y14" s="2" t="s">
        <v>135</v>
      </c>
      <c r="Z14" s="2">
        <v>12</v>
      </c>
      <c r="AA14" s="2" t="s">
        <v>243</v>
      </c>
      <c r="AB14" s="2">
        <v>7</v>
      </c>
      <c r="AC14" s="2" t="s">
        <v>243</v>
      </c>
      <c r="AD14" s="28">
        <v>45197</v>
      </c>
      <c r="AE14" s="28">
        <v>45236</v>
      </c>
      <c r="AF14" s="28">
        <v>45236</v>
      </c>
      <c r="AG14" s="28">
        <v>45236</v>
      </c>
      <c r="AH14" s="28">
        <v>45237</v>
      </c>
      <c r="AI14" s="30">
        <v>2023</v>
      </c>
      <c r="AJ14" s="2" t="s">
        <v>137</v>
      </c>
      <c r="AK14" s="2">
        <v>0</v>
      </c>
      <c r="AL14" s="2">
        <v>0</v>
      </c>
      <c r="AM14" s="2">
        <v>43625000.159999996</v>
      </c>
      <c r="AN14" s="2" t="s">
        <v>138</v>
      </c>
      <c r="AO14" s="2">
        <v>43625000.159999996</v>
      </c>
      <c r="AP14" s="9">
        <v>43625000.159999996</v>
      </c>
      <c r="AQ14" s="2">
        <v>6965336.1600000001</v>
      </c>
      <c r="AR14" s="2" t="s">
        <v>174</v>
      </c>
      <c r="AS14" s="2">
        <v>0</v>
      </c>
      <c r="AT14" s="2">
        <v>0</v>
      </c>
      <c r="AU14" s="2">
        <v>36659664</v>
      </c>
      <c r="AV14" s="2">
        <v>1098710</v>
      </c>
      <c r="AW14" s="2" t="s">
        <v>214</v>
      </c>
      <c r="AX14" s="2" t="s">
        <v>215</v>
      </c>
      <c r="AY14" s="2">
        <v>1689493</v>
      </c>
      <c r="AZ14" s="2" t="s">
        <v>215</v>
      </c>
      <c r="BA14" s="2" t="s">
        <v>143</v>
      </c>
      <c r="BB14" s="2" t="s">
        <v>216</v>
      </c>
      <c r="BC14" s="2" t="s">
        <v>145</v>
      </c>
      <c r="BD14" s="2" t="s">
        <v>146</v>
      </c>
      <c r="BE14" s="2" t="s">
        <v>147</v>
      </c>
      <c r="BF14" s="2">
        <v>531198</v>
      </c>
      <c r="BG14" s="2" t="s">
        <v>439</v>
      </c>
      <c r="BH14" s="2" t="s">
        <v>445</v>
      </c>
      <c r="BI14" s="2">
        <v>1063616</v>
      </c>
      <c r="BJ14" s="2" t="s">
        <v>446</v>
      </c>
      <c r="BK14" s="2" t="s">
        <v>447</v>
      </c>
      <c r="BL14" s="2" t="s">
        <v>248</v>
      </c>
      <c r="BM14" s="2" t="s">
        <v>146</v>
      </c>
      <c r="BN14" s="2" t="s">
        <v>153</v>
      </c>
      <c r="BO14" s="2">
        <v>19</v>
      </c>
      <c r="BP14" s="2" t="s">
        <v>147</v>
      </c>
      <c r="BQ14" s="2">
        <v>7</v>
      </c>
      <c r="BR14" s="2">
        <v>2</v>
      </c>
      <c r="BS14" s="2" t="s">
        <v>454</v>
      </c>
      <c r="BT14" s="2" t="s">
        <v>137</v>
      </c>
      <c r="BU14" s="2">
        <v>131032615</v>
      </c>
      <c r="BV14" s="2">
        <v>81111800</v>
      </c>
      <c r="BW14" s="2" t="s">
        <v>459</v>
      </c>
      <c r="BX14" s="2">
        <v>81111806</v>
      </c>
      <c r="BY14" s="2" t="s">
        <v>460</v>
      </c>
      <c r="BZ14" s="2" t="s">
        <v>222</v>
      </c>
      <c r="CA14" s="2" t="s">
        <v>461</v>
      </c>
      <c r="CB14" s="2" t="s">
        <v>462</v>
      </c>
      <c r="CC14" s="2" t="s">
        <v>463</v>
      </c>
      <c r="CD14" s="2">
        <v>1</v>
      </c>
      <c r="CE14" s="2" t="s">
        <v>163</v>
      </c>
      <c r="CF14" s="2" t="s">
        <v>138</v>
      </c>
      <c r="CG14" s="2">
        <v>36659664</v>
      </c>
      <c r="CH14" s="2">
        <v>0</v>
      </c>
      <c r="CI14" s="2">
        <v>0</v>
      </c>
      <c r="CJ14" s="2">
        <v>0</v>
      </c>
      <c r="CK14" s="2">
        <v>36659664</v>
      </c>
      <c r="CL14" s="2" t="s">
        <v>160</v>
      </c>
      <c r="CM14" s="2">
        <v>1294</v>
      </c>
      <c r="CN14" s="2" t="s">
        <v>464</v>
      </c>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row>
    <row r="15" spans="1:118" hidden="1" x14ac:dyDescent="0.25">
      <c r="A15" s="2" t="s">
        <v>201</v>
      </c>
      <c r="B15" s="2" t="s">
        <v>202</v>
      </c>
      <c r="C15" s="2" t="s">
        <v>203</v>
      </c>
      <c r="D15" s="2" t="s">
        <v>204</v>
      </c>
      <c r="E15" s="3">
        <v>42007000</v>
      </c>
      <c r="F15" s="18" t="s">
        <v>438</v>
      </c>
      <c r="G15" s="23" t="s">
        <v>207</v>
      </c>
      <c r="H15" s="18" t="s">
        <v>124</v>
      </c>
      <c r="I15" s="23" t="s">
        <v>124</v>
      </c>
      <c r="J15" s="2">
        <v>48917841</v>
      </c>
      <c r="K15" s="2" t="s">
        <v>465</v>
      </c>
      <c r="L15" s="23" t="s">
        <v>126</v>
      </c>
      <c r="M15" s="2" t="s">
        <v>466</v>
      </c>
      <c r="N15" s="2" t="s">
        <v>467</v>
      </c>
      <c r="O15" s="29" t="s">
        <v>468</v>
      </c>
      <c r="P15" s="23" t="s">
        <v>129</v>
      </c>
      <c r="Q15" s="23" t="str">
        <f t="shared" si="0"/>
        <v>Orientaciones estratégicas para la ev de proy de transformación productiva y de sistemas hacia un nuevo modelo de desarrollo</v>
      </c>
      <c r="R15" s="2" t="s">
        <v>469</v>
      </c>
      <c r="S15" s="2" t="s">
        <v>131</v>
      </c>
      <c r="T15" s="2" t="s">
        <v>132</v>
      </c>
      <c r="U15" s="2" t="s">
        <v>133</v>
      </c>
      <c r="V15" s="2" t="s">
        <v>134</v>
      </c>
      <c r="W15" s="2">
        <v>8</v>
      </c>
      <c r="X15" s="2" t="s">
        <v>131</v>
      </c>
      <c r="Y15" s="2" t="s">
        <v>135</v>
      </c>
      <c r="Z15" s="2">
        <v>12</v>
      </c>
      <c r="AA15" s="2" t="s">
        <v>243</v>
      </c>
      <c r="AB15" s="2">
        <v>7</v>
      </c>
      <c r="AC15" s="2" t="s">
        <v>243</v>
      </c>
      <c r="AD15" s="28">
        <v>45191</v>
      </c>
      <c r="AE15" s="28">
        <v>45212</v>
      </c>
      <c r="AF15" s="28">
        <v>45211</v>
      </c>
      <c r="AG15" s="28">
        <v>45211</v>
      </c>
      <c r="AH15" s="28">
        <v>45218</v>
      </c>
      <c r="AI15" s="30">
        <v>2023</v>
      </c>
      <c r="AJ15" s="2" t="s">
        <v>137</v>
      </c>
      <c r="AK15" s="2">
        <v>0</v>
      </c>
      <c r="AL15" s="2">
        <v>0</v>
      </c>
      <c r="AM15" s="2">
        <v>42007000</v>
      </c>
      <c r="AN15" s="2" t="s">
        <v>138</v>
      </c>
      <c r="AO15" s="2">
        <v>42007000</v>
      </c>
      <c r="AP15" s="9">
        <v>42007000</v>
      </c>
      <c r="AQ15" s="2">
        <v>6707000</v>
      </c>
      <c r="AR15" s="2" t="s">
        <v>174</v>
      </c>
      <c r="AS15" s="2">
        <v>0</v>
      </c>
      <c r="AT15" s="2">
        <v>0</v>
      </c>
      <c r="AU15" s="2">
        <v>35300000</v>
      </c>
      <c r="AV15" s="2">
        <v>1098710</v>
      </c>
      <c r="AW15" s="2" t="s">
        <v>214</v>
      </c>
      <c r="AX15" s="2" t="s">
        <v>215</v>
      </c>
      <c r="AY15" s="2">
        <v>1689493</v>
      </c>
      <c r="AZ15" s="2" t="s">
        <v>215</v>
      </c>
      <c r="BA15" s="2" t="s">
        <v>143</v>
      </c>
      <c r="BB15" s="2" t="s">
        <v>216</v>
      </c>
      <c r="BC15" s="2" t="s">
        <v>145</v>
      </c>
      <c r="BD15" s="2" t="s">
        <v>146</v>
      </c>
      <c r="BE15" s="2" t="s">
        <v>147</v>
      </c>
      <c r="BF15" s="2">
        <v>531198</v>
      </c>
      <c r="BG15" s="2" t="s">
        <v>439</v>
      </c>
      <c r="BH15" s="2" t="s">
        <v>445</v>
      </c>
      <c r="BI15" s="2">
        <v>1063616</v>
      </c>
      <c r="BJ15" s="2" t="s">
        <v>446</v>
      </c>
      <c r="BK15" s="2" t="s">
        <v>447</v>
      </c>
      <c r="BL15" s="2" t="s">
        <v>248</v>
      </c>
      <c r="BM15" s="2" t="s">
        <v>146</v>
      </c>
      <c r="BN15" s="2" t="s">
        <v>153</v>
      </c>
      <c r="BO15" s="2">
        <v>19</v>
      </c>
      <c r="BP15" s="2" t="s">
        <v>147</v>
      </c>
      <c r="BQ15" s="2">
        <v>22</v>
      </c>
      <c r="BR15" s="2">
        <v>2</v>
      </c>
      <c r="BS15" s="2" t="s">
        <v>465</v>
      </c>
      <c r="BT15" s="2" t="s">
        <v>137</v>
      </c>
      <c r="BU15" s="2">
        <v>130900470</v>
      </c>
      <c r="BV15" s="2">
        <v>81111800</v>
      </c>
      <c r="BW15" s="2" t="s">
        <v>459</v>
      </c>
      <c r="BX15" s="2">
        <v>81111806</v>
      </c>
      <c r="BY15" s="2" t="s">
        <v>460</v>
      </c>
      <c r="BZ15" s="2" t="s">
        <v>222</v>
      </c>
      <c r="CA15" s="2" t="s">
        <v>461</v>
      </c>
      <c r="CB15" s="2" t="s">
        <v>462</v>
      </c>
      <c r="CC15" s="2" t="s">
        <v>470</v>
      </c>
      <c r="CD15" s="2">
        <v>1</v>
      </c>
      <c r="CE15" s="2" t="s">
        <v>163</v>
      </c>
      <c r="CF15" s="2" t="s">
        <v>138</v>
      </c>
      <c r="CG15" s="2">
        <v>35300000</v>
      </c>
      <c r="CH15" s="2">
        <v>0</v>
      </c>
      <c r="CI15" s="2">
        <v>0</v>
      </c>
      <c r="CJ15" s="2">
        <v>0</v>
      </c>
      <c r="CK15" s="2">
        <v>35300000</v>
      </c>
      <c r="CL15" s="2" t="s">
        <v>160</v>
      </c>
      <c r="CM15" s="2">
        <v>1201</v>
      </c>
      <c r="CN15" s="2" t="s">
        <v>471</v>
      </c>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row>
    <row r="16" spans="1:118" ht="15" hidden="1" customHeight="1" x14ac:dyDescent="0.25">
      <c r="A16" s="2" t="s">
        <v>201</v>
      </c>
      <c r="B16" s="2" t="s">
        <v>202</v>
      </c>
      <c r="C16" s="2" t="s">
        <v>203</v>
      </c>
      <c r="D16" s="2" t="s">
        <v>204</v>
      </c>
      <c r="E16" s="3">
        <v>7970000</v>
      </c>
      <c r="F16" s="18" t="s">
        <v>472</v>
      </c>
      <c r="G16" s="23" t="s">
        <v>207</v>
      </c>
      <c r="H16" s="18" t="s">
        <v>124</v>
      </c>
      <c r="I16" s="23" t="s">
        <v>124</v>
      </c>
      <c r="J16" s="2">
        <v>46505144</v>
      </c>
      <c r="K16" s="2" t="s">
        <v>474</v>
      </c>
      <c r="L16" s="23" t="s">
        <v>126</v>
      </c>
      <c r="M16" s="27" t="s">
        <v>475</v>
      </c>
      <c r="N16" s="2" t="s">
        <v>476</v>
      </c>
      <c r="O16" s="29" t="s">
        <v>477</v>
      </c>
      <c r="P16" s="23" t="s">
        <v>129</v>
      </c>
      <c r="Q16" s="23" t="str">
        <f t="shared" si="0"/>
        <v>Levantamiento y análisis de créditos presupuestarios públicos para investigación y desarrollo para Chile (GBARD)</v>
      </c>
      <c r="R16" s="2" t="s">
        <v>478</v>
      </c>
      <c r="S16" s="2" t="s">
        <v>131</v>
      </c>
      <c r="T16" s="2" t="s">
        <v>132</v>
      </c>
      <c r="U16" s="2" t="s">
        <v>133</v>
      </c>
      <c r="V16" s="2" t="s">
        <v>134</v>
      </c>
      <c r="W16" s="2">
        <v>8</v>
      </c>
      <c r="X16" s="2" t="s">
        <v>131</v>
      </c>
      <c r="Y16" s="2" t="s">
        <v>135</v>
      </c>
      <c r="Z16" s="2">
        <v>12</v>
      </c>
      <c r="AA16" s="2" t="s">
        <v>243</v>
      </c>
      <c r="AB16" s="2">
        <v>7</v>
      </c>
      <c r="AC16" s="2" t="s">
        <v>243</v>
      </c>
      <c r="AD16" s="28">
        <v>44797</v>
      </c>
      <c r="AE16" s="28">
        <v>44812</v>
      </c>
      <c r="AF16" s="28">
        <v>44812</v>
      </c>
      <c r="AG16" s="28">
        <v>44812</v>
      </c>
      <c r="AH16" s="28">
        <v>44813</v>
      </c>
      <c r="AI16" s="30">
        <v>2022</v>
      </c>
      <c r="AJ16" s="2" t="s">
        <v>137</v>
      </c>
      <c r="AK16" s="2">
        <v>0</v>
      </c>
      <c r="AL16" s="2">
        <v>0</v>
      </c>
      <c r="AM16" s="2">
        <v>39850000</v>
      </c>
      <c r="AN16" s="2" t="s">
        <v>138</v>
      </c>
      <c r="AO16" s="2">
        <v>39850000</v>
      </c>
      <c r="AP16" s="9">
        <v>39850000</v>
      </c>
      <c r="AQ16" s="2">
        <v>0</v>
      </c>
      <c r="AR16" s="2" t="s">
        <v>139</v>
      </c>
      <c r="AS16" s="2">
        <v>0</v>
      </c>
      <c r="AT16" s="2">
        <v>0</v>
      </c>
      <c r="AU16" s="2">
        <v>39850000</v>
      </c>
      <c r="AV16" s="2">
        <v>1098710</v>
      </c>
      <c r="AW16" s="2" t="s">
        <v>214</v>
      </c>
      <c r="AX16" s="2" t="s">
        <v>215</v>
      </c>
      <c r="AY16" s="2">
        <v>1689493</v>
      </c>
      <c r="AZ16" s="2" t="s">
        <v>215</v>
      </c>
      <c r="BA16" s="2" t="s">
        <v>143</v>
      </c>
      <c r="BB16" s="2" t="s">
        <v>216</v>
      </c>
      <c r="BC16" s="2" t="s">
        <v>145</v>
      </c>
      <c r="BD16" s="2" t="s">
        <v>146</v>
      </c>
      <c r="BE16" s="2" t="s">
        <v>147</v>
      </c>
      <c r="BF16" s="2">
        <v>548367</v>
      </c>
      <c r="BG16" s="2" t="s">
        <v>473</v>
      </c>
      <c r="BH16" s="2" t="s">
        <v>479</v>
      </c>
      <c r="BI16" s="2">
        <v>1093662</v>
      </c>
      <c r="BJ16" s="2" t="s">
        <v>472</v>
      </c>
      <c r="BK16" s="2" t="s">
        <v>480</v>
      </c>
      <c r="BL16" s="2" t="s">
        <v>219</v>
      </c>
      <c r="BM16" s="2" t="s">
        <v>146</v>
      </c>
      <c r="BN16" s="2" t="s">
        <v>153</v>
      </c>
      <c r="BO16" s="2">
        <v>39850000</v>
      </c>
      <c r="BP16" s="2">
        <v>721</v>
      </c>
      <c r="BQ16" s="2">
        <v>0</v>
      </c>
      <c r="BR16" s="2" t="s">
        <v>147</v>
      </c>
      <c r="BS16" s="2">
        <v>7</v>
      </c>
      <c r="BT16" s="2">
        <v>2</v>
      </c>
      <c r="BU16" s="2" t="s">
        <v>474</v>
      </c>
      <c r="BV16" s="2" t="s">
        <v>137</v>
      </c>
      <c r="BW16" s="2">
        <v>123885947</v>
      </c>
      <c r="BX16" s="2">
        <v>80101600</v>
      </c>
      <c r="BY16" s="2" t="s">
        <v>375</v>
      </c>
      <c r="BZ16" s="2">
        <v>80101601</v>
      </c>
      <c r="CA16" s="2" t="s">
        <v>376</v>
      </c>
      <c r="CB16" s="2" t="s">
        <v>255</v>
      </c>
      <c r="CC16" s="2" t="s">
        <v>256</v>
      </c>
      <c r="CD16" s="2" t="s">
        <v>377</v>
      </c>
      <c r="CE16" s="2" t="s">
        <v>160</v>
      </c>
      <c r="CF16" s="2" t="s">
        <v>481</v>
      </c>
      <c r="CG16" s="2" t="s">
        <v>482</v>
      </c>
      <c r="CH16" s="2">
        <v>1</v>
      </c>
      <c r="CI16" s="2" t="s">
        <v>163</v>
      </c>
      <c r="CJ16" s="2" t="s">
        <v>138</v>
      </c>
      <c r="CK16" s="2">
        <v>39850000</v>
      </c>
      <c r="CL16" s="2">
        <v>0</v>
      </c>
      <c r="CM16" s="2">
        <v>0</v>
      </c>
      <c r="CN16" s="2">
        <v>0</v>
      </c>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row>
    <row r="17" spans="1:118" hidden="1" x14ac:dyDescent="0.25">
      <c r="A17" s="2" t="s">
        <v>201</v>
      </c>
      <c r="B17" s="2" t="s">
        <v>202</v>
      </c>
      <c r="C17" s="2" t="s">
        <v>203</v>
      </c>
      <c r="D17" s="2" t="s">
        <v>204</v>
      </c>
      <c r="E17" s="3">
        <v>9900000</v>
      </c>
      <c r="F17" s="18" t="s">
        <v>483</v>
      </c>
      <c r="G17" s="16" t="s">
        <v>240</v>
      </c>
      <c r="H17" s="18" t="s">
        <v>124</v>
      </c>
      <c r="I17" s="2" t="s">
        <v>124</v>
      </c>
      <c r="J17" s="2">
        <v>46936282</v>
      </c>
      <c r="K17" s="2" t="s">
        <v>485</v>
      </c>
      <c r="L17" s="23" t="s">
        <v>126</v>
      </c>
      <c r="M17" s="2" t="s">
        <v>486</v>
      </c>
      <c r="N17" s="2" t="s">
        <v>487</v>
      </c>
      <c r="O17" s="29" t="s">
        <v>488</v>
      </c>
      <c r="P17" s="23" t="s">
        <v>129</v>
      </c>
      <c r="Q17" s="23" t="str">
        <f t="shared" si="0"/>
        <v>Estudio inventario de oferta CTCI de programas que fomenten el I+D+I+E (TECHNOLOGY READINESS LEVELS, TRL)</v>
      </c>
      <c r="R17" s="2" t="s">
        <v>489</v>
      </c>
      <c r="S17" s="2" t="s">
        <v>131</v>
      </c>
      <c r="T17" s="2" t="s">
        <v>132</v>
      </c>
      <c r="U17" s="2" t="s">
        <v>133</v>
      </c>
      <c r="V17" s="2" t="s">
        <v>134</v>
      </c>
      <c r="W17" s="2">
        <v>8</v>
      </c>
      <c r="X17" s="2" t="s">
        <v>131</v>
      </c>
      <c r="Y17" s="2" t="s">
        <v>135</v>
      </c>
      <c r="Z17" s="2">
        <v>12</v>
      </c>
      <c r="AA17" s="2" t="s">
        <v>243</v>
      </c>
      <c r="AB17" s="2">
        <v>7</v>
      </c>
      <c r="AC17" s="2" t="s">
        <v>243</v>
      </c>
      <c r="AD17" s="28">
        <v>44867</v>
      </c>
      <c r="AE17" s="28">
        <v>44917</v>
      </c>
      <c r="AF17" s="28">
        <v>44916</v>
      </c>
      <c r="AG17" s="28">
        <v>44916</v>
      </c>
      <c r="AH17" s="28">
        <v>44918</v>
      </c>
      <c r="AI17" s="30">
        <v>2022</v>
      </c>
      <c r="AJ17" s="2" t="s">
        <v>137</v>
      </c>
      <c r="AK17" s="2">
        <v>0</v>
      </c>
      <c r="AL17" s="2">
        <v>0</v>
      </c>
      <c r="AM17" s="2">
        <v>39600000</v>
      </c>
      <c r="AN17" s="2" t="s">
        <v>138</v>
      </c>
      <c r="AO17" s="2">
        <v>39600000</v>
      </c>
      <c r="AP17" s="9">
        <v>39600000</v>
      </c>
      <c r="AQ17" s="2">
        <v>0</v>
      </c>
      <c r="AR17" s="2" t="s">
        <v>139</v>
      </c>
      <c r="AS17" s="2">
        <v>0</v>
      </c>
      <c r="AT17" s="2">
        <v>0</v>
      </c>
      <c r="AU17" s="2">
        <v>39600000</v>
      </c>
      <c r="AV17" s="2">
        <v>1098710</v>
      </c>
      <c r="AW17" s="2" t="s">
        <v>214</v>
      </c>
      <c r="AX17" s="2" t="s">
        <v>215</v>
      </c>
      <c r="AY17" s="2">
        <v>1689493</v>
      </c>
      <c r="AZ17" s="2" t="s">
        <v>215</v>
      </c>
      <c r="BA17" s="2" t="s">
        <v>143</v>
      </c>
      <c r="BB17" s="2" t="s">
        <v>216</v>
      </c>
      <c r="BC17" s="2" t="s">
        <v>145</v>
      </c>
      <c r="BD17" s="2" t="s">
        <v>146</v>
      </c>
      <c r="BE17" s="2" t="s">
        <v>147</v>
      </c>
      <c r="BF17" s="2">
        <v>287072</v>
      </c>
      <c r="BG17" s="2" t="s">
        <v>484</v>
      </c>
      <c r="BH17" s="2" t="s">
        <v>490</v>
      </c>
      <c r="BI17" s="2">
        <v>281084</v>
      </c>
      <c r="BJ17" s="2" t="s">
        <v>491</v>
      </c>
      <c r="BK17" s="2" t="s">
        <v>447</v>
      </c>
      <c r="BL17" s="2" t="s">
        <v>219</v>
      </c>
      <c r="BM17" s="2" t="s">
        <v>146</v>
      </c>
      <c r="BN17" s="2" t="s">
        <v>153</v>
      </c>
      <c r="BO17" s="2">
        <v>39600000</v>
      </c>
      <c r="BP17" s="2">
        <v>1124</v>
      </c>
      <c r="BQ17" s="2">
        <v>0</v>
      </c>
      <c r="BR17" s="2" t="s">
        <v>147</v>
      </c>
      <c r="BS17" s="2">
        <v>12</v>
      </c>
      <c r="BT17" s="2">
        <v>2</v>
      </c>
      <c r="BU17" s="2" t="s">
        <v>485</v>
      </c>
      <c r="BV17" s="2" t="s">
        <v>137</v>
      </c>
      <c r="BW17" s="2">
        <v>125109126</v>
      </c>
      <c r="BX17" s="2">
        <v>80101600</v>
      </c>
      <c r="BY17" s="2" t="s">
        <v>375</v>
      </c>
      <c r="BZ17" s="2">
        <v>80101602</v>
      </c>
      <c r="CA17" s="2" t="s">
        <v>492</v>
      </c>
      <c r="CB17" s="2" t="s">
        <v>255</v>
      </c>
      <c r="CC17" s="2" t="s">
        <v>256</v>
      </c>
      <c r="CD17" s="2" t="s">
        <v>377</v>
      </c>
      <c r="CE17" s="2" t="s">
        <v>160</v>
      </c>
      <c r="CF17" s="2" t="s">
        <v>493</v>
      </c>
      <c r="CG17" s="2" t="s">
        <v>494</v>
      </c>
      <c r="CH17" s="2">
        <v>1</v>
      </c>
      <c r="CI17" s="2" t="s">
        <v>163</v>
      </c>
      <c r="CJ17" s="2" t="s">
        <v>138</v>
      </c>
      <c r="CK17" s="2">
        <v>39600000</v>
      </c>
      <c r="CL17" s="2">
        <v>0</v>
      </c>
      <c r="CM17" s="2">
        <v>0</v>
      </c>
      <c r="CN17" s="2">
        <v>0</v>
      </c>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row>
    <row r="18" spans="1:118" hidden="1" x14ac:dyDescent="0.25">
      <c r="A18" s="2" t="s">
        <v>201</v>
      </c>
      <c r="B18" s="2" t="s">
        <v>202</v>
      </c>
      <c r="C18" s="2" t="s">
        <v>203</v>
      </c>
      <c r="D18" s="2" t="s">
        <v>204</v>
      </c>
      <c r="E18" s="3">
        <v>6997200</v>
      </c>
      <c r="F18" s="16" t="s">
        <v>483</v>
      </c>
      <c r="G18" s="23" t="s">
        <v>207</v>
      </c>
      <c r="H18" s="18" t="s">
        <v>124</v>
      </c>
      <c r="I18" s="23" t="s">
        <v>124</v>
      </c>
      <c r="J18" s="2">
        <v>49428696</v>
      </c>
      <c r="K18" s="2" t="s">
        <v>495</v>
      </c>
      <c r="L18" s="23" t="s">
        <v>126</v>
      </c>
      <c r="M18" s="27" t="s">
        <v>496</v>
      </c>
      <c r="N18" s="2" t="s">
        <v>497</v>
      </c>
      <c r="O18" s="29" t="s">
        <v>498</v>
      </c>
      <c r="P18" s="23" t="s">
        <v>129</v>
      </c>
      <c r="Q18" s="23" t="str">
        <f t="shared" si="0"/>
        <v>Estudio levantamiento de brechas y gobernanza del sistema ITP'S para el desarrollo de actividades CTCI</v>
      </c>
      <c r="R18" s="2" t="s">
        <v>499</v>
      </c>
      <c r="S18" s="2" t="s">
        <v>131</v>
      </c>
      <c r="T18" s="2" t="s">
        <v>132</v>
      </c>
      <c r="U18" s="2" t="s">
        <v>133</v>
      </c>
      <c r="V18" s="2" t="s">
        <v>134</v>
      </c>
      <c r="W18" s="2">
        <v>8</v>
      </c>
      <c r="X18" s="2" t="s">
        <v>131</v>
      </c>
      <c r="Y18" s="2" t="s">
        <v>135</v>
      </c>
      <c r="Z18" s="2">
        <v>12</v>
      </c>
      <c r="AA18" s="2" t="s">
        <v>243</v>
      </c>
      <c r="AB18" s="2">
        <v>7</v>
      </c>
      <c r="AC18" s="2" t="s">
        <v>243</v>
      </c>
      <c r="AD18" s="28">
        <v>45260</v>
      </c>
      <c r="AE18" s="28">
        <v>45275</v>
      </c>
      <c r="AF18" s="28">
        <v>45275</v>
      </c>
      <c r="AG18" s="28">
        <v>45275</v>
      </c>
      <c r="AH18" s="28">
        <v>45286</v>
      </c>
      <c r="AI18" s="30">
        <v>2023</v>
      </c>
      <c r="AJ18" s="2" t="s">
        <v>137</v>
      </c>
      <c r="AK18" s="2">
        <v>0</v>
      </c>
      <c r="AL18" s="2">
        <v>0</v>
      </c>
      <c r="AM18" s="2">
        <v>34986000</v>
      </c>
      <c r="AN18" s="2" t="s">
        <v>138</v>
      </c>
      <c r="AO18" s="2">
        <v>34986000</v>
      </c>
      <c r="AP18" s="9">
        <v>34986000</v>
      </c>
      <c r="AQ18" s="2">
        <v>5586000</v>
      </c>
      <c r="AR18" s="2" t="s">
        <v>174</v>
      </c>
      <c r="AS18" s="2">
        <v>0</v>
      </c>
      <c r="AT18" s="2">
        <v>0</v>
      </c>
      <c r="AU18" s="2">
        <v>29400000</v>
      </c>
      <c r="AV18" s="2">
        <v>1098710</v>
      </c>
      <c r="AW18" s="2" t="s">
        <v>214</v>
      </c>
      <c r="AX18" s="2" t="s">
        <v>215</v>
      </c>
      <c r="AY18" s="2">
        <v>1689493</v>
      </c>
      <c r="AZ18" s="2" t="s">
        <v>215</v>
      </c>
      <c r="BA18" s="2" t="s">
        <v>143</v>
      </c>
      <c r="BB18" s="2" t="s">
        <v>216</v>
      </c>
      <c r="BC18" s="2" t="s">
        <v>145</v>
      </c>
      <c r="BD18" s="2" t="s">
        <v>146</v>
      </c>
      <c r="BE18" s="2" t="s">
        <v>147</v>
      </c>
      <c r="BF18" s="2">
        <v>287072</v>
      </c>
      <c r="BG18" s="2" t="s">
        <v>484</v>
      </c>
      <c r="BH18" s="2" t="s">
        <v>490</v>
      </c>
      <c r="BI18" s="2">
        <v>281084</v>
      </c>
      <c r="BJ18" s="2" t="s">
        <v>491</v>
      </c>
      <c r="BK18" s="2" t="s">
        <v>447</v>
      </c>
      <c r="BL18" s="2" t="s">
        <v>219</v>
      </c>
      <c r="BM18" s="2" t="s">
        <v>146</v>
      </c>
      <c r="BN18" s="2" t="s">
        <v>153</v>
      </c>
      <c r="BO18" s="2">
        <v>19</v>
      </c>
      <c r="BP18" s="2" t="s">
        <v>147</v>
      </c>
      <c r="BQ18" s="2">
        <v>12</v>
      </c>
      <c r="BR18" s="2">
        <v>2</v>
      </c>
      <c r="BS18" s="2" t="s">
        <v>495</v>
      </c>
      <c r="BT18" s="2" t="s">
        <v>137</v>
      </c>
      <c r="BU18" s="2">
        <v>132363997</v>
      </c>
      <c r="BV18" s="2">
        <v>81111800</v>
      </c>
      <c r="BW18" s="2" t="s">
        <v>459</v>
      </c>
      <c r="BX18" s="2">
        <v>81111806</v>
      </c>
      <c r="BY18" s="2" t="s">
        <v>460</v>
      </c>
      <c r="BZ18" s="2" t="s">
        <v>222</v>
      </c>
      <c r="CA18" s="2" t="s">
        <v>461</v>
      </c>
      <c r="CB18" s="2" t="s">
        <v>462</v>
      </c>
      <c r="CC18" s="2" t="s">
        <v>500</v>
      </c>
      <c r="CD18" s="2">
        <v>1</v>
      </c>
      <c r="CE18" s="2" t="s">
        <v>163</v>
      </c>
      <c r="CF18" s="2" t="s">
        <v>138</v>
      </c>
      <c r="CG18" s="2">
        <v>29400000</v>
      </c>
      <c r="CH18" s="2">
        <v>0</v>
      </c>
      <c r="CI18" s="2">
        <v>0</v>
      </c>
      <c r="CJ18" s="2">
        <v>0</v>
      </c>
      <c r="CK18" s="2">
        <v>29400000</v>
      </c>
      <c r="CL18" s="2" t="s">
        <v>160</v>
      </c>
      <c r="CM18" s="2">
        <v>1536</v>
      </c>
      <c r="CN18" s="2" t="s">
        <v>501</v>
      </c>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row>
    <row r="19" spans="1:118" hidden="1" x14ac:dyDescent="0.25">
      <c r="A19" s="2" t="s">
        <v>201</v>
      </c>
      <c r="B19" s="2" t="s">
        <v>202</v>
      </c>
      <c r="C19" s="2" t="s">
        <v>203</v>
      </c>
      <c r="D19" s="2" t="s">
        <v>204</v>
      </c>
      <c r="E19" s="3">
        <v>34105000</v>
      </c>
      <c r="F19" s="18" t="s">
        <v>438</v>
      </c>
      <c r="G19" s="23" t="s">
        <v>207</v>
      </c>
      <c r="H19" s="18" t="s">
        <v>124</v>
      </c>
      <c r="I19" s="23" t="s">
        <v>124</v>
      </c>
      <c r="J19" s="2">
        <v>48782656</v>
      </c>
      <c r="K19" s="2" t="s">
        <v>502</v>
      </c>
      <c r="L19" s="23" t="s">
        <v>126</v>
      </c>
      <c r="M19" s="2" t="s">
        <v>503</v>
      </c>
      <c r="N19" s="2" t="s">
        <v>504</v>
      </c>
      <c r="O19" s="29" t="s">
        <v>505</v>
      </c>
      <c r="P19" s="23" t="s">
        <v>129</v>
      </c>
      <c r="Q19" s="23" t="str">
        <f t="shared" si="0"/>
        <v>Estudio conducta informacional en torno a políticas sobre el cambio climático en gobiernos locales</v>
      </c>
      <c r="R19" s="2" t="s">
        <v>506</v>
      </c>
      <c r="S19" s="2" t="s">
        <v>131</v>
      </c>
      <c r="T19" s="2" t="s">
        <v>132</v>
      </c>
      <c r="U19" s="2" t="s">
        <v>133</v>
      </c>
      <c r="V19" s="2" t="s">
        <v>134</v>
      </c>
      <c r="W19" s="2">
        <v>8</v>
      </c>
      <c r="X19" s="2" t="s">
        <v>131</v>
      </c>
      <c r="Y19" s="2" t="s">
        <v>135</v>
      </c>
      <c r="Z19" s="2">
        <v>12</v>
      </c>
      <c r="AA19" s="2" t="s">
        <v>243</v>
      </c>
      <c r="AB19" s="2">
        <v>7</v>
      </c>
      <c r="AC19" s="2" t="s">
        <v>243</v>
      </c>
      <c r="AD19" s="28">
        <v>45163</v>
      </c>
      <c r="AE19" s="28">
        <v>45190</v>
      </c>
      <c r="AF19" s="28">
        <v>45190</v>
      </c>
      <c r="AG19" s="28">
        <v>45190</v>
      </c>
      <c r="AH19" s="28">
        <v>45198</v>
      </c>
      <c r="AI19" s="30">
        <v>2023</v>
      </c>
      <c r="AJ19" s="2" t="s">
        <v>137</v>
      </c>
      <c r="AK19" s="2">
        <v>0</v>
      </c>
      <c r="AL19" s="2">
        <v>0</v>
      </c>
      <c r="AM19" s="2">
        <v>34105000.159999996</v>
      </c>
      <c r="AN19" s="2" t="s">
        <v>138</v>
      </c>
      <c r="AO19" s="2">
        <v>34105000.159999996</v>
      </c>
      <c r="AP19" s="9">
        <v>34105000.159999996</v>
      </c>
      <c r="AQ19" s="2">
        <v>5445336.1600000001</v>
      </c>
      <c r="AR19" s="2" t="s">
        <v>174</v>
      </c>
      <c r="AS19" s="2">
        <v>0</v>
      </c>
      <c r="AT19" s="2">
        <v>0</v>
      </c>
      <c r="AU19" s="2">
        <v>28659664</v>
      </c>
      <c r="AV19" s="2">
        <v>1098710</v>
      </c>
      <c r="AW19" s="2" t="s">
        <v>214</v>
      </c>
      <c r="AX19" s="2" t="s">
        <v>215</v>
      </c>
      <c r="AY19" s="2">
        <v>1689493</v>
      </c>
      <c r="AZ19" s="2" t="s">
        <v>215</v>
      </c>
      <c r="BA19" s="2" t="s">
        <v>143</v>
      </c>
      <c r="BB19" s="2" t="s">
        <v>216</v>
      </c>
      <c r="BC19" s="2" t="s">
        <v>145</v>
      </c>
      <c r="BD19" s="2" t="s">
        <v>146</v>
      </c>
      <c r="BE19" s="2" t="s">
        <v>147</v>
      </c>
      <c r="BF19" s="2">
        <v>531198</v>
      </c>
      <c r="BG19" s="2" t="s">
        <v>439</v>
      </c>
      <c r="BH19" s="2" t="s">
        <v>445</v>
      </c>
      <c r="BI19" s="2">
        <v>1063616</v>
      </c>
      <c r="BJ19" s="2" t="s">
        <v>446</v>
      </c>
      <c r="BK19" s="2" t="s">
        <v>447</v>
      </c>
      <c r="BL19" s="2" t="s">
        <v>248</v>
      </c>
      <c r="BM19" s="2" t="s">
        <v>146</v>
      </c>
      <c r="BN19" s="2" t="s">
        <v>153</v>
      </c>
      <c r="BO19" s="2">
        <v>19</v>
      </c>
      <c r="BP19" s="2" t="s">
        <v>147</v>
      </c>
      <c r="BQ19" s="2">
        <v>7</v>
      </c>
      <c r="BR19" s="2">
        <v>2</v>
      </c>
      <c r="BS19" s="2" t="s">
        <v>502</v>
      </c>
      <c r="BT19" s="2" t="s">
        <v>137</v>
      </c>
      <c r="BU19" s="2">
        <v>130517819</v>
      </c>
      <c r="BV19" s="2">
        <v>81111800</v>
      </c>
      <c r="BW19" s="2" t="s">
        <v>459</v>
      </c>
      <c r="BX19" s="2">
        <v>81111806</v>
      </c>
      <c r="BY19" s="2" t="s">
        <v>460</v>
      </c>
      <c r="BZ19" s="2" t="s">
        <v>222</v>
      </c>
      <c r="CA19" s="2" t="s">
        <v>461</v>
      </c>
      <c r="CB19" s="2" t="s">
        <v>462</v>
      </c>
      <c r="CC19" s="2" t="s">
        <v>507</v>
      </c>
      <c r="CD19" s="2">
        <v>1</v>
      </c>
      <c r="CE19" s="2" t="s">
        <v>163</v>
      </c>
      <c r="CF19" s="2" t="s">
        <v>138</v>
      </c>
      <c r="CG19" s="2">
        <v>28659664</v>
      </c>
      <c r="CH19" s="2">
        <v>0</v>
      </c>
      <c r="CI19" s="2">
        <v>0</v>
      </c>
      <c r="CJ19" s="2">
        <v>0</v>
      </c>
      <c r="CK19" s="2">
        <v>28659664</v>
      </c>
      <c r="CL19" s="2" t="s">
        <v>160</v>
      </c>
      <c r="CM19" s="2">
        <v>1080</v>
      </c>
      <c r="CN19" s="2" t="s">
        <v>508</v>
      </c>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row>
    <row r="20" spans="1:118" hidden="1" x14ac:dyDescent="0.25">
      <c r="A20" s="2" t="s">
        <v>201</v>
      </c>
      <c r="B20" s="2" t="s">
        <v>202</v>
      </c>
      <c r="C20" s="2" t="s">
        <v>203</v>
      </c>
      <c r="D20" s="2" t="s">
        <v>204</v>
      </c>
      <c r="E20" s="3">
        <v>29158581</v>
      </c>
      <c r="F20" s="18" t="s">
        <v>413</v>
      </c>
      <c r="G20" s="23" t="s">
        <v>207</v>
      </c>
      <c r="H20" s="18" t="s">
        <v>124</v>
      </c>
      <c r="I20" s="23" t="s">
        <v>124</v>
      </c>
      <c r="J20" s="2">
        <v>48365167</v>
      </c>
      <c r="K20" s="2" t="s">
        <v>509</v>
      </c>
      <c r="L20" s="23" t="s">
        <v>126</v>
      </c>
      <c r="M20" s="2" t="s">
        <v>510</v>
      </c>
      <c r="N20" s="2" t="s">
        <v>511</v>
      </c>
      <c r="O20" s="29" t="s">
        <v>512</v>
      </c>
      <c r="P20" s="23" t="s">
        <v>129</v>
      </c>
      <c r="Q20" s="23" t="str">
        <f t="shared" si="0"/>
        <v>Estudio de datos sobre el cambio climático</v>
      </c>
      <c r="R20" s="2" t="s">
        <v>513</v>
      </c>
      <c r="S20" s="2" t="s">
        <v>131</v>
      </c>
      <c r="T20" s="2" t="s">
        <v>132</v>
      </c>
      <c r="U20" s="2" t="s">
        <v>133</v>
      </c>
      <c r="V20" s="2" t="s">
        <v>134</v>
      </c>
      <c r="W20" s="2">
        <v>8</v>
      </c>
      <c r="X20" s="2" t="s">
        <v>131</v>
      </c>
      <c r="Y20" s="2" t="s">
        <v>135</v>
      </c>
      <c r="Z20" s="2">
        <v>12</v>
      </c>
      <c r="AA20" s="2" t="s">
        <v>243</v>
      </c>
      <c r="AB20" s="2">
        <v>7</v>
      </c>
      <c r="AC20" s="2" t="s">
        <v>243</v>
      </c>
      <c r="AD20" s="28">
        <v>45096</v>
      </c>
      <c r="AE20" s="28">
        <v>45131</v>
      </c>
      <c r="AF20" s="28">
        <v>45131</v>
      </c>
      <c r="AG20" s="28">
        <v>45131</v>
      </c>
      <c r="AH20" s="28">
        <v>45253</v>
      </c>
      <c r="AI20" s="30">
        <v>2023</v>
      </c>
      <c r="AJ20" s="2" t="s">
        <v>137</v>
      </c>
      <c r="AK20" s="2">
        <v>4.5708333330000004</v>
      </c>
      <c r="AL20" s="2">
        <v>48</v>
      </c>
      <c r="AM20" s="2">
        <v>29158580.710000001</v>
      </c>
      <c r="AN20" s="2" t="s">
        <v>138</v>
      </c>
      <c r="AO20" s="2">
        <v>29158580.710000001</v>
      </c>
      <c r="AP20" s="9">
        <v>29158580.710000001</v>
      </c>
      <c r="AQ20" s="2">
        <v>4655571.71</v>
      </c>
      <c r="AR20" s="2" t="s">
        <v>174</v>
      </c>
      <c r="AS20" s="2">
        <v>0</v>
      </c>
      <c r="AT20" s="2">
        <v>0</v>
      </c>
      <c r="AU20" s="2">
        <v>24503009</v>
      </c>
      <c r="AV20" s="2">
        <v>1098710</v>
      </c>
      <c r="AW20" s="2" t="s">
        <v>214</v>
      </c>
      <c r="AX20" s="2" t="s">
        <v>215</v>
      </c>
      <c r="AY20" s="2">
        <v>1689493</v>
      </c>
      <c r="AZ20" s="2" t="s">
        <v>215</v>
      </c>
      <c r="BA20" s="2" t="s">
        <v>143</v>
      </c>
      <c r="BB20" s="2" t="s">
        <v>216</v>
      </c>
      <c r="BC20" s="2" t="s">
        <v>145</v>
      </c>
      <c r="BD20" s="2" t="s">
        <v>146</v>
      </c>
      <c r="BE20" s="2" t="s">
        <v>147</v>
      </c>
      <c r="BF20" s="2">
        <v>602742</v>
      </c>
      <c r="BG20" s="2" t="s">
        <v>336</v>
      </c>
      <c r="BH20" s="2" t="s">
        <v>514</v>
      </c>
      <c r="BI20" s="2">
        <v>24381</v>
      </c>
      <c r="BJ20" s="2" t="s">
        <v>342</v>
      </c>
      <c r="BK20" s="2" t="s">
        <v>343</v>
      </c>
      <c r="BL20" s="2" t="s">
        <v>320</v>
      </c>
      <c r="BM20" s="2" t="s">
        <v>146</v>
      </c>
      <c r="BN20" s="2" t="s">
        <v>153</v>
      </c>
      <c r="BO20" s="2">
        <v>19</v>
      </c>
      <c r="BP20" s="2" t="s">
        <v>147</v>
      </c>
      <c r="BQ20" s="2">
        <v>7</v>
      </c>
      <c r="BR20" s="2">
        <v>2</v>
      </c>
      <c r="BS20" s="2" t="s">
        <v>509</v>
      </c>
      <c r="BT20" s="2" t="s">
        <v>137</v>
      </c>
      <c r="BU20" s="2">
        <v>129285116</v>
      </c>
      <c r="BV20" s="2">
        <v>80111700</v>
      </c>
      <c r="BW20" s="2" t="s">
        <v>322</v>
      </c>
      <c r="BX20" s="2">
        <v>80111713</v>
      </c>
      <c r="BY20" s="2" t="s">
        <v>515</v>
      </c>
      <c r="BZ20" s="2" t="s">
        <v>255</v>
      </c>
      <c r="CA20" s="2" t="s">
        <v>324</v>
      </c>
      <c r="CB20" s="2" t="s">
        <v>325</v>
      </c>
      <c r="CC20" s="2" t="s">
        <v>516</v>
      </c>
      <c r="CD20" s="2">
        <v>1</v>
      </c>
      <c r="CE20" s="2" t="s">
        <v>163</v>
      </c>
      <c r="CF20" s="2" t="s">
        <v>138</v>
      </c>
      <c r="CG20" s="2">
        <v>24503009</v>
      </c>
      <c r="CH20" s="2">
        <v>0</v>
      </c>
      <c r="CI20" s="2">
        <v>0</v>
      </c>
      <c r="CJ20" s="2">
        <v>0</v>
      </c>
      <c r="CK20" s="2">
        <v>24503009</v>
      </c>
      <c r="CL20" s="2" t="s">
        <v>160</v>
      </c>
      <c r="CM20" s="2">
        <v>824</v>
      </c>
      <c r="CN20" s="2" t="s">
        <v>517</v>
      </c>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row>
    <row r="21" spans="1:118" hidden="1" x14ac:dyDescent="0.25">
      <c r="A21" s="2" t="s">
        <v>201</v>
      </c>
      <c r="B21" s="2" t="s">
        <v>202</v>
      </c>
      <c r="C21" s="2" t="s">
        <v>203</v>
      </c>
      <c r="D21" s="2" t="s">
        <v>204</v>
      </c>
      <c r="E21" s="3">
        <v>26999910</v>
      </c>
      <c r="F21" s="18" t="s">
        <v>518</v>
      </c>
      <c r="G21" s="23" t="s">
        <v>207</v>
      </c>
      <c r="H21" s="18" t="s">
        <v>124</v>
      </c>
      <c r="I21" s="23" t="s">
        <v>124</v>
      </c>
      <c r="J21" s="2">
        <v>48799846</v>
      </c>
      <c r="K21" s="2" t="s">
        <v>519</v>
      </c>
      <c r="L21" s="23" t="s">
        <v>126</v>
      </c>
      <c r="M21" s="2" t="s">
        <v>520</v>
      </c>
      <c r="N21" s="2" t="s">
        <v>521</v>
      </c>
      <c r="O21" s="29" t="s">
        <v>521</v>
      </c>
      <c r="P21" s="23" t="s">
        <v>129</v>
      </c>
      <c r="Q21" s="23" t="str">
        <f t="shared" si="0"/>
        <v>Estudio del panorama general del ecosistema de CTCI en Chile</v>
      </c>
      <c r="R21" s="2" t="s">
        <v>522</v>
      </c>
      <c r="S21" s="2" t="s">
        <v>131</v>
      </c>
      <c r="T21" s="2" t="s">
        <v>132</v>
      </c>
      <c r="U21" s="2" t="s">
        <v>133</v>
      </c>
      <c r="V21" s="2" t="s">
        <v>134</v>
      </c>
      <c r="W21" s="2">
        <v>8</v>
      </c>
      <c r="X21" s="2" t="s">
        <v>131</v>
      </c>
      <c r="Y21" s="2" t="s">
        <v>135</v>
      </c>
      <c r="Z21" s="2">
        <v>12</v>
      </c>
      <c r="AA21" s="2" t="s">
        <v>243</v>
      </c>
      <c r="AB21" s="2">
        <v>7</v>
      </c>
      <c r="AC21" s="2" t="s">
        <v>243</v>
      </c>
      <c r="AD21" s="28">
        <v>45166</v>
      </c>
      <c r="AE21" s="28">
        <v>45197</v>
      </c>
      <c r="AF21" s="28">
        <v>45197</v>
      </c>
      <c r="AG21" s="28">
        <v>45197</v>
      </c>
      <c r="AH21" s="28">
        <v>45202</v>
      </c>
      <c r="AI21" s="30">
        <v>2023</v>
      </c>
      <c r="AJ21" s="2" t="s">
        <v>137</v>
      </c>
      <c r="AK21" s="2">
        <v>0</v>
      </c>
      <c r="AL21" s="2">
        <v>0</v>
      </c>
      <c r="AM21" s="2">
        <v>26999910</v>
      </c>
      <c r="AN21" s="2" t="s">
        <v>138</v>
      </c>
      <c r="AO21" s="2">
        <v>26999910</v>
      </c>
      <c r="AP21" s="9">
        <v>26999910</v>
      </c>
      <c r="AQ21" s="2">
        <v>4310910</v>
      </c>
      <c r="AR21" s="2" t="s">
        <v>174</v>
      </c>
      <c r="AS21" s="2">
        <v>0</v>
      </c>
      <c r="AT21" s="2">
        <v>0</v>
      </c>
      <c r="AU21" s="2">
        <v>22689000</v>
      </c>
      <c r="AV21" s="2">
        <v>1098710</v>
      </c>
      <c r="AW21" s="2" t="s">
        <v>214</v>
      </c>
      <c r="AX21" s="2" t="s">
        <v>215</v>
      </c>
      <c r="AY21" s="2">
        <v>1689493</v>
      </c>
      <c r="AZ21" s="2" t="s">
        <v>215</v>
      </c>
      <c r="BA21" s="2" t="s">
        <v>143</v>
      </c>
      <c r="BB21" s="2" t="s">
        <v>216</v>
      </c>
      <c r="BC21" s="2" t="s">
        <v>145</v>
      </c>
      <c r="BD21" s="2" t="s">
        <v>146</v>
      </c>
      <c r="BE21" s="2" t="s">
        <v>147</v>
      </c>
      <c r="BF21" s="2">
        <v>1060658</v>
      </c>
      <c r="BG21" s="2" t="s">
        <v>523</v>
      </c>
      <c r="BH21" s="2" t="s">
        <v>524</v>
      </c>
      <c r="BI21" s="2">
        <v>1652543</v>
      </c>
      <c r="BJ21" s="2" t="s">
        <v>525</v>
      </c>
      <c r="BK21" s="2" t="s">
        <v>526</v>
      </c>
      <c r="BL21" s="2" t="s">
        <v>248</v>
      </c>
      <c r="BM21" s="2" t="s">
        <v>146</v>
      </c>
      <c r="BN21" s="2" t="s">
        <v>153</v>
      </c>
      <c r="BO21" s="2">
        <v>19</v>
      </c>
      <c r="BP21" s="2" t="s">
        <v>147</v>
      </c>
      <c r="BQ21" s="2">
        <v>7</v>
      </c>
      <c r="BR21" s="2">
        <v>2</v>
      </c>
      <c r="BS21" s="2" t="s">
        <v>519</v>
      </c>
      <c r="BT21" s="2" t="s">
        <v>137</v>
      </c>
      <c r="BU21" s="2">
        <v>130567288</v>
      </c>
      <c r="BV21" s="2">
        <v>80161500</v>
      </c>
      <c r="BW21" s="2" t="s">
        <v>527</v>
      </c>
      <c r="BX21" s="2">
        <v>80161506</v>
      </c>
      <c r="BY21" s="2" t="s">
        <v>528</v>
      </c>
      <c r="BZ21" s="2" t="s">
        <v>255</v>
      </c>
      <c r="CA21" s="2" t="s">
        <v>529</v>
      </c>
      <c r="CB21" s="2" t="s">
        <v>530</v>
      </c>
      <c r="CC21" s="2" t="s">
        <v>531</v>
      </c>
      <c r="CD21" s="2">
        <v>1</v>
      </c>
      <c r="CE21" s="2" t="s">
        <v>163</v>
      </c>
      <c r="CF21" s="2" t="s">
        <v>138</v>
      </c>
      <c r="CG21" s="2">
        <v>22689000</v>
      </c>
      <c r="CH21" s="2">
        <v>0</v>
      </c>
      <c r="CI21" s="2">
        <v>0</v>
      </c>
      <c r="CJ21" s="2">
        <v>0</v>
      </c>
      <c r="CK21" s="2">
        <v>22689000</v>
      </c>
      <c r="CL21" s="2" t="s">
        <v>160</v>
      </c>
      <c r="CM21" s="2">
        <v>1137</v>
      </c>
      <c r="CN21" s="2" t="s">
        <v>532</v>
      </c>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row>
    <row r="22" spans="1:118" hidden="1" x14ac:dyDescent="0.25">
      <c r="A22" s="2" t="s">
        <v>201</v>
      </c>
      <c r="B22" s="2" t="s">
        <v>202</v>
      </c>
      <c r="C22" s="2" t="s">
        <v>203</v>
      </c>
      <c r="D22" s="2" t="s">
        <v>204</v>
      </c>
      <c r="E22" s="3">
        <v>26750000</v>
      </c>
      <c r="F22" s="18" t="s">
        <v>533</v>
      </c>
      <c r="G22" s="23" t="s">
        <v>207</v>
      </c>
      <c r="H22" s="18" t="s">
        <v>124</v>
      </c>
      <c r="I22" s="23" t="s">
        <v>124</v>
      </c>
      <c r="J22" s="2">
        <v>48915896</v>
      </c>
      <c r="K22" s="2" t="s">
        <v>534</v>
      </c>
      <c r="L22" s="23" t="s">
        <v>126</v>
      </c>
      <c r="M22" s="2" t="s">
        <v>535</v>
      </c>
      <c r="N22" s="2" t="s">
        <v>536</v>
      </c>
      <c r="O22" s="36" t="s">
        <v>537</v>
      </c>
      <c r="P22" s="23" t="s">
        <v>129</v>
      </c>
      <c r="Q22" s="23" t="str">
        <f t="shared" si="0"/>
        <v>Estudio comparativo de la estrategia de desarrollo y transferencia tecnológica para el cambio climático</v>
      </c>
      <c r="R22" s="2" t="s">
        <v>538</v>
      </c>
      <c r="S22" s="2" t="s">
        <v>131</v>
      </c>
      <c r="T22" s="2" t="s">
        <v>132</v>
      </c>
      <c r="U22" s="2" t="s">
        <v>133</v>
      </c>
      <c r="V22" s="2" t="s">
        <v>134</v>
      </c>
      <c r="W22" s="2">
        <v>8</v>
      </c>
      <c r="X22" s="2" t="s">
        <v>131</v>
      </c>
      <c r="Y22" s="2" t="s">
        <v>135</v>
      </c>
      <c r="Z22" s="2">
        <v>12</v>
      </c>
      <c r="AA22" s="2" t="s">
        <v>243</v>
      </c>
      <c r="AB22" s="2">
        <v>7</v>
      </c>
      <c r="AC22" s="2" t="s">
        <v>243</v>
      </c>
      <c r="AD22" s="28">
        <v>45191</v>
      </c>
      <c r="AE22" s="28">
        <v>45225</v>
      </c>
      <c r="AF22" s="28">
        <v>45224</v>
      </c>
      <c r="AG22" s="28">
        <v>45224</v>
      </c>
      <c r="AH22" s="28">
        <v>45237</v>
      </c>
      <c r="AI22" s="30">
        <v>2023</v>
      </c>
      <c r="AJ22" s="2" t="s">
        <v>137</v>
      </c>
      <c r="AK22" s="2">
        <v>3.2</v>
      </c>
      <c r="AL22" s="2">
        <v>1</v>
      </c>
      <c r="AM22" s="2">
        <v>26750000.48</v>
      </c>
      <c r="AN22" s="2" t="s">
        <v>138</v>
      </c>
      <c r="AO22" s="2">
        <v>26750000.48</v>
      </c>
      <c r="AP22" s="9">
        <v>26750000.48</v>
      </c>
      <c r="AQ22" s="2">
        <v>4271008.4800000004</v>
      </c>
      <c r="AR22" s="2" t="s">
        <v>174</v>
      </c>
      <c r="AS22" s="2">
        <v>0</v>
      </c>
      <c r="AT22" s="2">
        <v>0</v>
      </c>
      <c r="AU22" s="2">
        <v>22478992</v>
      </c>
      <c r="AV22" s="2">
        <v>1098710</v>
      </c>
      <c r="AW22" s="2" t="s">
        <v>214</v>
      </c>
      <c r="AX22" s="2" t="s">
        <v>215</v>
      </c>
      <c r="AY22" s="2">
        <v>1689493</v>
      </c>
      <c r="AZ22" s="2" t="s">
        <v>215</v>
      </c>
      <c r="BA22" s="2" t="s">
        <v>143</v>
      </c>
      <c r="BB22" s="2" t="s">
        <v>216</v>
      </c>
      <c r="BC22" s="2" t="s">
        <v>145</v>
      </c>
      <c r="BD22" s="2" t="s">
        <v>146</v>
      </c>
      <c r="BE22" s="2" t="s">
        <v>147</v>
      </c>
      <c r="BF22" s="2">
        <v>73141</v>
      </c>
      <c r="BG22" s="2" t="s">
        <v>539</v>
      </c>
      <c r="BH22" s="2" t="s">
        <v>540</v>
      </c>
      <c r="BI22" s="2">
        <v>70911</v>
      </c>
      <c r="BJ22" s="2" t="s">
        <v>541</v>
      </c>
      <c r="BK22" s="2" t="s">
        <v>542</v>
      </c>
      <c r="BL22" s="2" t="s">
        <v>219</v>
      </c>
      <c r="BM22" s="2" t="s">
        <v>146</v>
      </c>
      <c r="BN22" s="2" t="s">
        <v>153</v>
      </c>
      <c r="BO22" s="2">
        <v>19</v>
      </c>
      <c r="BP22" s="2" t="s">
        <v>147</v>
      </c>
      <c r="BQ22" s="2">
        <v>7</v>
      </c>
      <c r="BR22" s="2">
        <v>2</v>
      </c>
      <c r="BS22" s="2" t="s">
        <v>534</v>
      </c>
      <c r="BT22" s="2" t="s">
        <v>137</v>
      </c>
      <c r="BU22" s="2">
        <v>130894641</v>
      </c>
      <c r="BV22" s="2">
        <v>81111800</v>
      </c>
      <c r="BW22" s="2" t="s">
        <v>459</v>
      </c>
      <c r="BX22" s="2">
        <v>81111806</v>
      </c>
      <c r="BY22" s="2" t="s">
        <v>460</v>
      </c>
      <c r="BZ22" s="2" t="s">
        <v>222</v>
      </c>
      <c r="CA22" s="2" t="s">
        <v>461</v>
      </c>
      <c r="CB22" s="2" t="s">
        <v>462</v>
      </c>
      <c r="CC22" s="2" t="s">
        <v>543</v>
      </c>
      <c r="CD22" s="2">
        <v>1</v>
      </c>
      <c r="CE22" s="2" t="s">
        <v>163</v>
      </c>
      <c r="CF22" s="2" t="s">
        <v>138</v>
      </c>
      <c r="CG22" s="2">
        <v>22478992</v>
      </c>
      <c r="CH22" s="2">
        <v>0</v>
      </c>
      <c r="CI22" s="2">
        <v>0</v>
      </c>
      <c r="CJ22" s="2">
        <v>0</v>
      </c>
      <c r="CK22" s="2">
        <v>22478992</v>
      </c>
      <c r="CL22" s="2" t="s">
        <v>160</v>
      </c>
      <c r="CM22" s="2">
        <v>1262</v>
      </c>
      <c r="CN22" s="2" t="s">
        <v>544</v>
      </c>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row>
    <row r="23" spans="1:118" hidden="1" x14ac:dyDescent="0.25">
      <c r="A23" s="2" t="s">
        <v>359</v>
      </c>
      <c r="B23" s="2" t="s">
        <v>360</v>
      </c>
      <c r="C23" s="26" t="s">
        <v>361</v>
      </c>
      <c r="D23" s="2" t="s">
        <v>362</v>
      </c>
      <c r="E23" s="3">
        <v>41025250</v>
      </c>
      <c r="F23" s="18" t="s">
        <v>413</v>
      </c>
      <c r="G23" s="16"/>
      <c r="H23" s="2" t="s">
        <v>124</v>
      </c>
      <c r="I23" s="23" t="s">
        <v>124</v>
      </c>
      <c r="J23" s="2">
        <v>48609701</v>
      </c>
      <c r="K23" s="2" t="s">
        <v>545</v>
      </c>
      <c r="L23" s="23" t="s">
        <v>126</v>
      </c>
      <c r="M23" s="27" t="s">
        <v>546</v>
      </c>
      <c r="N23" s="2" t="s">
        <v>547</v>
      </c>
      <c r="O23" s="29" t="s">
        <v>548</v>
      </c>
      <c r="P23" s="23" t="s">
        <v>129</v>
      </c>
      <c r="Q23" s="23" t="str">
        <f t="shared" si="0"/>
        <v>Plan estratégico de energía para la Región de Magallanes y de la Antártica chilena</v>
      </c>
      <c r="R23" s="2" t="s">
        <v>549</v>
      </c>
      <c r="S23" s="2" t="s">
        <v>131</v>
      </c>
      <c r="T23" s="2" t="s">
        <v>132</v>
      </c>
      <c r="U23" s="2" t="s">
        <v>133</v>
      </c>
      <c r="V23" s="2" t="s">
        <v>134</v>
      </c>
      <c r="W23" s="2">
        <v>8</v>
      </c>
      <c r="X23" s="2" t="s">
        <v>131</v>
      </c>
      <c r="Y23" s="2" t="s">
        <v>135</v>
      </c>
      <c r="Z23" s="2">
        <v>12</v>
      </c>
      <c r="AA23" s="2" t="s">
        <v>243</v>
      </c>
      <c r="AB23" s="2">
        <v>7</v>
      </c>
      <c r="AC23" s="2" t="s">
        <v>243</v>
      </c>
      <c r="AD23" s="2">
        <v>45135</v>
      </c>
      <c r="AE23" s="2">
        <v>45154</v>
      </c>
      <c r="AF23" s="2">
        <v>45135</v>
      </c>
      <c r="AG23" s="2">
        <v>45154</v>
      </c>
      <c r="AH23" s="2">
        <v>45155</v>
      </c>
      <c r="AI23" s="2" t="s">
        <v>137</v>
      </c>
      <c r="AJ23" s="2">
        <v>1</v>
      </c>
      <c r="AK23" s="2">
        <v>48</v>
      </c>
      <c r="AL23" s="2"/>
      <c r="AM23" s="2">
        <v>117215000</v>
      </c>
      <c r="AN23" s="2" t="s">
        <v>138</v>
      </c>
      <c r="AO23" s="2">
        <v>117215000</v>
      </c>
      <c r="AP23" s="9">
        <v>117215000</v>
      </c>
      <c r="AQ23" s="2" t="s">
        <v>174</v>
      </c>
      <c r="AR23" s="2"/>
      <c r="AS23" s="2">
        <v>0</v>
      </c>
      <c r="AT23" s="2">
        <v>0</v>
      </c>
      <c r="AU23" s="2">
        <v>98500000</v>
      </c>
      <c r="AV23" s="2">
        <v>1269832</v>
      </c>
      <c r="AW23" s="2" t="s">
        <v>368</v>
      </c>
      <c r="AX23" s="2" t="s">
        <v>550</v>
      </c>
      <c r="AY23" s="2">
        <v>1155673</v>
      </c>
      <c r="AZ23" s="2" t="s">
        <v>370</v>
      </c>
      <c r="BA23" s="2" t="s">
        <v>143</v>
      </c>
      <c r="BB23" s="2" t="s">
        <v>551</v>
      </c>
      <c r="BC23" s="2" t="s">
        <v>145</v>
      </c>
      <c r="BD23" s="2" t="s">
        <v>146</v>
      </c>
      <c r="BE23" s="2" t="s">
        <v>147</v>
      </c>
      <c r="BF23" s="2">
        <v>90297</v>
      </c>
      <c r="BG23" s="2" t="s">
        <v>336</v>
      </c>
      <c r="BH23" s="2" t="s">
        <v>342</v>
      </c>
      <c r="BI23" s="2">
        <v>24381</v>
      </c>
      <c r="BJ23" s="2" t="s">
        <v>342</v>
      </c>
      <c r="BK23" s="2" t="s">
        <v>552</v>
      </c>
      <c r="BL23" s="2" t="s">
        <v>145</v>
      </c>
      <c r="BM23" s="2" t="s">
        <v>146</v>
      </c>
      <c r="BN23" s="2" t="s">
        <v>153</v>
      </c>
      <c r="BO23" s="2">
        <v>19</v>
      </c>
      <c r="BP23" s="2" t="s">
        <v>147</v>
      </c>
      <c r="BQ23" s="2">
        <v>12</v>
      </c>
      <c r="BR23" s="2">
        <v>2</v>
      </c>
      <c r="BS23" s="2" t="s">
        <v>553</v>
      </c>
      <c r="BT23" s="2" t="s">
        <v>137</v>
      </c>
      <c r="BU23" s="2">
        <v>130009948</v>
      </c>
      <c r="BV23" s="2">
        <v>93141600</v>
      </c>
      <c r="BW23" s="2" t="s">
        <v>155</v>
      </c>
      <c r="BX23" s="2">
        <v>93141610</v>
      </c>
      <c r="BY23" s="2" t="s">
        <v>554</v>
      </c>
      <c r="BZ23" s="2" t="s">
        <v>157</v>
      </c>
      <c r="CA23" s="2" t="s">
        <v>158</v>
      </c>
      <c r="CB23" s="2" t="s">
        <v>159</v>
      </c>
      <c r="CC23" s="2" t="s">
        <v>555</v>
      </c>
      <c r="CD23" s="2">
        <v>1</v>
      </c>
      <c r="CE23" s="2" t="s">
        <v>188</v>
      </c>
      <c r="CF23" s="2" t="s">
        <v>138</v>
      </c>
      <c r="CG23" s="2">
        <v>98500000</v>
      </c>
      <c r="CH23" s="2">
        <v>0</v>
      </c>
      <c r="CI23" s="2">
        <v>0</v>
      </c>
      <c r="CJ23" s="2">
        <v>0</v>
      </c>
      <c r="CK23" s="2">
        <v>98500000</v>
      </c>
      <c r="CL23" s="2" t="s">
        <v>160</v>
      </c>
      <c r="CM23" s="2" t="s">
        <v>177</v>
      </c>
      <c r="CN23" s="2" t="s">
        <v>177</v>
      </c>
      <c r="CO23" s="2" t="s">
        <v>124</v>
      </c>
      <c r="CP23" s="28">
        <v>45524</v>
      </c>
      <c r="CQ23" s="2" t="s">
        <v>553</v>
      </c>
      <c r="CR23" s="27" t="s">
        <v>556</v>
      </c>
      <c r="CS23" s="2" t="s">
        <v>557</v>
      </c>
      <c r="CT23" s="27" t="s">
        <v>558</v>
      </c>
      <c r="CU23" s="2" t="s">
        <v>559</v>
      </c>
      <c r="CV23" s="28">
        <v>45051</v>
      </c>
      <c r="CW23" s="28">
        <v>45411</v>
      </c>
      <c r="CX23" s="2" t="s">
        <v>124</v>
      </c>
      <c r="CY23" s="2" t="s">
        <v>124</v>
      </c>
      <c r="CZ23" s="2" t="s">
        <v>194</v>
      </c>
      <c r="DA23" s="2" t="s">
        <v>194</v>
      </c>
      <c r="DB23" s="2" t="s">
        <v>194</v>
      </c>
      <c r="DC23" s="2" t="s">
        <v>195</v>
      </c>
      <c r="DD23" s="2" t="s">
        <v>124</v>
      </c>
      <c r="DE23" s="2" t="s">
        <v>196</v>
      </c>
      <c r="DF23" s="2" t="s">
        <v>560</v>
      </c>
      <c r="DG23" s="2" t="s">
        <v>198</v>
      </c>
      <c r="DH23" s="2" t="s">
        <v>561</v>
      </c>
      <c r="DI23" s="2" t="s">
        <v>408</v>
      </c>
      <c r="DJ23" s="2" t="s">
        <v>134</v>
      </c>
      <c r="DK23" s="2" t="s">
        <v>134</v>
      </c>
      <c r="DL23" s="2" t="s">
        <v>385</v>
      </c>
      <c r="DM23" s="2"/>
      <c r="DN23" s="2"/>
    </row>
    <row r="24" spans="1:118" hidden="1" x14ac:dyDescent="0.25">
      <c r="A24" s="2" t="s">
        <v>359</v>
      </c>
      <c r="B24" s="2" t="s">
        <v>360</v>
      </c>
      <c r="C24" s="26" t="s">
        <v>361</v>
      </c>
      <c r="D24" s="2" t="s">
        <v>362</v>
      </c>
      <c r="E24" s="3">
        <v>7976808</v>
      </c>
      <c r="F24" s="18" t="s">
        <v>562</v>
      </c>
      <c r="G24" s="18"/>
      <c r="H24" s="2" t="s">
        <v>124</v>
      </c>
      <c r="I24" s="23" t="s">
        <v>124</v>
      </c>
      <c r="J24" s="2">
        <v>49159854</v>
      </c>
      <c r="K24" s="2" t="s">
        <v>564</v>
      </c>
      <c r="L24" s="23" t="s">
        <v>126</v>
      </c>
      <c r="M24" s="27" t="s">
        <v>565</v>
      </c>
      <c r="N24" s="2" t="s">
        <v>566</v>
      </c>
      <c r="O24" s="29" t="s">
        <v>567</v>
      </c>
      <c r="P24" s="23" t="s">
        <v>129</v>
      </c>
      <c r="Q24" s="23" t="str">
        <f t="shared" si="0"/>
        <v>Elaboración de propuestas de medidas para enfrentar situaciones de estrechez energética</v>
      </c>
      <c r="R24" s="2" t="s">
        <v>568</v>
      </c>
      <c r="S24" s="2" t="s">
        <v>131</v>
      </c>
      <c r="T24" s="2" t="s">
        <v>132</v>
      </c>
      <c r="U24" s="2" t="s">
        <v>133</v>
      </c>
      <c r="V24" s="2" t="s">
        <v>134</v>
      </c>
      <c r="W24" s="2">
        <v>8</v>
      </c>
      <c r="X24" s="2" t="s">
        <v>131</v>
      </c>
      <c r="Y24" s="2" t="s">
        <v>135</v>
      </c>
      <c r="Z24" s="2">
        <v>12</v>
      </c>
      <c r="AA24" s="2" t="s">
        <v>243</v>
      </c>
      <c r="AB24" s="2">
        <v>7</v>
      </c>
      <c r="AC24" s="2" t="s">
        <v>243</v>
      </c>
      <c r="AD24" s="2">
        <v>45224</v>
      </c>
      <c r="AE24" s="2">
        <v>45237</v>
      </c>
      <c r="AF24" s="2">
        <v>45237</v>
      </c>
      <c r="AG24" s="2">
        <v>45237</v>
      </c>
      <c r="AH24" s="2">
        <v>45237</v>
      </c>
      <c r="AI24" s="2" t="s">
        <v>137</v>
      </c>
      <c r="AJ24" s="2">
        <v>1</v>
      </c>
      <c r="AK24" s="2">
        <v>3</v>
      </c>
      <c r="AL24" s="2"/>
      <c r="AM24" s="2">
        <v>31907232</v>
      </c>
      <c r="AN24" s="2" t="s">
        <v>138</v>
      </c>
      <c r="AO24" s="2">
        <v>31907232</v>
      </c>
      <c r="AP24" s="9">
        <v>31907232</v>
      </c>
      <c r="AQ24" s="2"/>
      <c r="AR24" s="2"/>
      <c r="AS24" s="2" t="s">
        <v>174</v>
      </c>
      <c r="AT24" s="2">
        <v>0</v>
      </c>
      <c r="AU24" s="2">
        <v>0</v>
      </c>
      <c r="AV24" s="2">
        <v>26812800</v>
      </c>
      <c r="AW24" s="2">
        <v>1269832</v>
      </c>
      <c r="AX24" s="2" t="s">
        <v>368</v>
      </c>
      <c r="AY24" s="2" t="s">
        <v>550</v>
      </c>
      <c r="AZ24" s="2">
        <v>1155673</v>
      </c>
      <c r="BA24" s="2" t="s">
        <v>370</v>
      </c>
      <c r="BB24" s="2" t="s">
        <v>143</v>
      </c>
      <c r="BC24" s="2" t="s">
        <v>551</v>
      </c>
      <c r="BD24" s="2" t="s">
        <v>145</v>
      </c>
      <c r="BE24" s="2" t="s">
        <v>146</v>
      </c>
      <c r="BF24" s="2" t="s">
        <v>147</v>
      </c>
      <c r="BG24" s="2">
        <v>40040</v>
      </c>
      <c r="BH24" s="2" t="s">
        <v>563</v>
      </c>
      <c r="BI24" s="2" t="s">
        <v>569</v>
      </c>
      <c r="BJ24" s="2">
        <v>39438</v>
      </c>
      <c r="BK24" s="2" t="s">
        <v>562</v>
      </c>
      <c r="BL24" s="2" t="s">
        <v>570</v>
      </c>
      <c r="BM24" s="2" t="s">
        <v>571</v>
      </c>
      <c r="BN24" s="2" t="s">
        <v>146</v>
      </c>
      <c r="BO24" s="2" t="s">
        <v>153</v>
      </c>
      <c r="BP24" s="2">
        <v>19</v>
      </c>
      <c r="BQ24" s="2" t="s">
        <v>147</v>
      </c>
      <c r="BR24" s="2">
        <v>22</v>
      </c>
      <c r="BS24" s="2">
        <v>2</v>
      </c>
      <c r="BT24" s="2" t="s">
        <v>572</v>
      </c>
      <c r="BU24" s="2" t="s">
        <v>137</v>
      </c>
      <c r="BV24" s="2">
        <v>131585680</v>
      </c>
      <c r="BW24" s="2">
        <v>77101900</v>
      </c>
      <c r="BX24" s="2" t="s">
        <v>573</v>
      </c>
      <c r="BY24" s="2">
        <v>77101901</v>
      </c>
      <c r="BZ24" s="2" t="s">
        <v>574</v>
      </c>
      <c r="CA24" s="2" t="s">
        <v>575</v>
      </c>
      <c r="CB24" s="2" t="s">
        <v>576</v>
      </c>
      <c r="CC24" s="2" t="s">
        <v>577</v>
      </c>
      <c r="CD24" s="2" t="s">
        <v>578</v>
      </c>
      <c r="CE24" s="2">
        <v>1</v>
      </c>
      <c r="CF24" s="2" t="s">
        <v>188</v>
      </c>
      <c r="CG24" s="2" t="s">
        <v>138</v>
      </c>
      <c r="CH24" s="2">
        <v>26812800</v>
      </c>
      <c r="CI24" s="2">
        <v>0</v>
      </c>
      <c r="CJ24" s="2">
        <v>0</v>
      </c>
      <c r="CK24" s="2">
        <v>0</v>
      </c>
      <c r="CL24" s="2">
        <v>26812800</v>
      </c>
      <c r="CM24" s="2" t="s">
        <v>160</v>
      </c>
      <c r="CN24" s="2">
        <v>362</v>
      </c>
      <c r="CO24" s="2" t="s">
        <v>124</v>
      </c>
      <c r="CP24" s="28">
        <v>45524</v>
      </c>
      <c r="CQ24" s="2" t="s">
        <v>572</v>
      </c>
      <c r="CR24" s="27" t="s">
        <v>579</v>
      </c>
      <c r="CS24" s="2" t="s">
        <v>580</v>
      </c>
      <c r="CT24" s="27" t="s">
        <v>581</v>
      </c>
      <c r="CU24" s="2" t="s">
        <v>582</v>
      </c>
      <c r="CV24" s="28">
        <v>45236</v>
      </c>
      <c r="CW24" s="28">
        <v>45436</v>
      </c>
      <c r="CX24" s="2" t="s">
        <v>124</v>
      </c>
      <c r="CY24" s="2" t="s">
        <v>124</v>
      </c>
      <c r="CZ24" s="2" t="s">
        <v>194</v>
      </c>
      <c r="DA24" s="2" t="s">
        <v>194</v>
      </c>
      <c r="DB24" s="2" t="s">
        <v>194</v>
      </c>
      <c r="DC24" s="2" t="s">
        <v>195</v>
      </c>
      <c r="DD24" s="2" t="s">
        <v>124</v>
      </c>
      <c r="DE24" s="2" t="s">
        <v>196</v>
      </c>
      <c r="DF24" s="2" t="s">
        <v>560</v>
      </c>
      <c r="DG24" s="2" t="s">
        <v>198</v>
      </c>
      <c r="DH24" s="2" t="s">
        <v>583</v>
      </c>
      <c r="DI24" s="2" t="s">
        <v>408</v>
      </c>
      <c r="DJ24" s="2" t="s">
        <v>134</v>
      </c>
      <c r="DK24" s="2" t="s">
        <v>134</v>
      </c>
      <c r="DL24" s="2" t="s">
        <v>385</v>
      </c>
      <c r="DM24" s="2"/>
      <c r="DN24" s="2"/>
    </row>
    <row r="25" spans="1:118" hidden="1" x14ac:dyDescent="0.25">
      <c r="A25" s="2" t="s">
        <v>359</v>
      </c>
      <c r="B25" s="2" t="s">
        <v>360</v>
      </c>
      <c r="C25" s="26" t="s">
        <v>361</v>
      </c>
      <c r="D25" s="2" t="s">
        <v>362</v>
      </c>
      <c r="E25" s="3">
        <v>14940000</v>
      </c>
      <c r="F25" s="18" t="s">
        <v>562</v>
      </c>
      <c r="G25" s="18"/>
      <c r="H25" s="2" t="s">
        <v>124</v>
      </c>
      <c r="I25" s="23" t="s">
        <v>124</v>
      </c>
      <c r="J25" s="2">
        <v>49160244</v>
      </c>
      <c r="K25" s="2" t="s">
        <v>584</v>
      </c>
      <c r="L25" s="23" t="s">
        <v>126</v>
      </c>
      <c r="M25" s="2" t="s">
        <v>585</v>
      </c>
      <c r="N25" s="2" t="s">
        <v>586</v>
      </c>
      <c r="O25" s="29" t="s">
        <v>587</v>
      </c>
      <c r="P25" s="23" t="s">
        <v>129</v>
      </c>
      <c r="Q25" s="23" t="str">
        <f t="shared" si="0"/>
        <v>Identificación de desafíos regulatorios y generación de propuestas que habiliten la implementación de la gestión de demanda en el sistema eléctrico nacional</v>
      </c>
      <c r="R25" s="2" t="s">
        <v>588</v>
      </c>
      <c r="S25" s="2" t="s">
        <v>131</v>
      </c>
      <c r="T25" s="2" t="s">
        <v>132</v>
      </c>
      <c r="U25" s="2" t="s">
        <v>133</v>
      </c>
      <c r="V25" s="2" t="s">
        <v>134</v>
      </c>
      <c r="W25" s="2">
        <v>8</v>
      </c>
      <c r="X25" s="2" t="s">
        <v>131</v>
      </c>
      <c r="Y25" s="2" t="s">
        <v>135</v>
      </c>
      <c r="Z25" s="2">
        <v>12</v>
      </c>
      <c r="AA25" s="2" t="s">
        <v>243</v>
      </c>
      <c r="AB25" s="2">
        <v>7</v>
      </c>
      <c r="AC25" s="2" t="s">
        <v>243</v>
      </c>
      <c r="AD25" s="2">
        <v>45224</v>
      </c>
      <c r="AE25" s="2">
        <v>45232</v>
      </c>
      <c r="AF25" s="2">
        <v>45224</v>
      </c>
      <c r="AG25" s="2">
        <v>45232</v>
      </c>
      <c r="AH25" s="2">
        <v>45232</v>
      </c>
      <c r="AI25" s="2" t="s">
        <v>137</v>
      </c>
      <c r="AJ25" s="2">
        <v>1</v>
      </c>
      <c r="AK25" s="2">
        <v>3</v>
      </c>
      <c r="AL25" s="2"/>
      <c r="AM25" s="2">
        <v>24900000.300000001</v>
      </c>
      <c r="AN25" s="2" t="s">
        <v>138</v>
      </c>
      <c r="AO25" s="2">
        <v>24900000.300000001</v>
      </c>
      <c r="AP25" s="9">
        <v>24900000</v>
      </c>
      <c r="AQ25" s="2">
        <v>0</v>
      </c>
      <c r="AR25" s="2">
        <v>0</v>
      </c>
      <c r="AS25" s="2">
        <v>0</v>
      </c>
      <c r="AT25" s="2">
        <v>20924370</v>
      </c>
      <c r="AU25" s="2">
        <v>1269832</v>
      </c>
      <c r="AV25" s="2" t="s">
        <v>368</v>
      </c>
      <c r="AW25" s="2" t="s">
        <v>550</v>
      </c>
      <c r="AX25" s="2">
        <v>1155673</v>
      </c>
      <c r="AY25" s="2" t="s">
        <v>370</v>
      </c>
      <c r="AZ25" s="2" t="s">
        <v>143</v>
      </c>
      <c r="BA25" s="2" t="s">
        <v>551</v>
      </c>
      <c r="BB25" s="2" t="s">
        <v>145</v>
      </c>
      <c r="BC25" s="2" t="s">
        <v>146</v>
      </c>
      <c r="BD25" s="2" t="s">
        <v>147</v>
      </c>
      <c r="BE25" s="2">
        <v>40040</v>
      </c>
      <c r="BF25" s="2" t="s">
        <v>563</v>
      </c>
      <c r="BG25" s="2" t="s">
        <v>569</v>
      </c>
      <c r="BH25" s="2">
        <v>39438</v>
      </c>
      <c r="BI25" s="2" t="s">
        <v>562</v>
      </c>
      <c r="BJ25" s="2" t="s">
        <v>570</v>
      </c>
      <c r="BK25" s="2" t="s">
        <v>571</v>
      </c>
      <c r="BL25" s="2" t="s">
        <v>146</v>
      </c>
      <c r="BM25" s="2" t="s">
        <v>153</v>
      </c>
      <c r="BN25" s="2">
        <v>19</v>
      </c>
      <c r="BO25" s="2" t="s">
        <v>147</v>
      </c>
      <c r="BP25" s="2">
        <v>22</v>
      </c>
      <c r="BQ25" s="2">
        <v>2</v>
      </c>
      <c r="BR25" s="2" t="s">
        <v>589</v>
      </c>
      <c r="BS25" s="2" t="s">
        <v>137</v>
      </c>
      <c r="BT25" s="2">
        <v>131587469</v>
      </c>
      <c r="BU25" s="2">
        <v>80101600</v>
      </c>
      <c r="BV25" s="2" t="s">
        <v>375</v>
      </c>
      <c r="BW25" s="2">
        <v>80101601</v>
      </c>
      <c r="BX25" s="2" t="s">
        <v>376</v>
      </c>
      <c r="BY25" s="2" t="s">
        <v>255</v>
      </c>
      <c r="BZ25" s="2" t="s">
        <v>256</v>
      </c>
      <c r="CA25" s="2" t="s">
        <v>377</v>
      </c>
      <c r="CB25" s="2" t="s">
        <v>590</v>
      </c>
      <c r="CC25" s="2">
        <v>1</v>
      </c>
      <c r="CD25" s="2" t="s">
        <v>188</v>
      </c>
      <c r="CE25" s="2" t="s">
        <v>138</v>
      </c>
      <c r="CF25" s="2">
        <v>20924370</v>
      </c>
      <c r="CG25" s="2">
        <v>0</v>
      </c>
      <c r="CH25" s="2">
        <v>0</v>
      </c>
      <c r="CI25" s="2">
        <v>0</v>
      </c>
      <c r="CJ25" s="2">
        <v>20924370</v>
      </c>
      <c r="CK25" s="2" t="s">
        <v>160</v>
      </c>
      <c r="CL25" s="2">
        <v>354</v>
      </c>
      <c r="CM25" s="2" t="s">
        <v>590</v>
      </c>
      <c r="CN25" s="2"/>
      <c r="CO25" s="2" t="s">
        <v>124</v>
      </c>
      <c r="CP25" s="28">
        <v>45524</v>
      </c>
      <c r="CQ25" s="2" t="s">
        <v>589</v>
      </c>
      <c r="CR25" s="27" t="s">
        <v>591</v>
      </c>
      <c r="CS25" s="2" t="s">
        <v>592</v>
      </c>
      <c r="CT25" s="27" t="s">
        <v>593</v>
      </c>
      <c r="CU25" s="2" t="s">
        <v>594</v>
      </c>
      <c r="CV25" s="28">
        <v>45225</v>
      </c>
      <c r="CW25" s="28">
        <v>45385</v>
      </c>
      <c r="CX25" s="2" t="s">
        <v>124</v>
      </c>
      <c r="CY25" s="2" t="s">
        <v>124</v>
      </c>
      <c r="CZ25" s="2" t="s">
        <v>194</v>
      </c>
      <c r="DA25" s="2" t="s">
        <v>194</v>
      </c>
      <c r="DB25" s="2" t="s">
        <v>194</v>
      </c>
      <c r="DC25" s="2" t="s">
        <v>195</v>
      </c>
      <c r="DD25" s="2" t="s">
        <v>124</v>
      </c>
      <c r="DE25" s="2" t="s">
        <v>196</v>
      </c>
      <c r="DF25" s="2" t="s">
        <v>595</v>
      </c>
      <c r="DG25" s="2"/>
      <c r="DH25" s="2" t="s">
        <v>596</v>
      </c>
      <c r="DI25" s="2" t="s">
        <v>408</v>
      </c>
      <c r="DJ25" s="2" t="s">
        <v>597</v>
      </c>
      <c r="DK25" s="2" t="s">
        <v>134</v>
      </c>
      <c r="DL25" s="2" t="s">
        <v>598</v>
      </c>
      <c r="DM25" s="2"/>
      <c r="DN25" s="2"/>
    </row>
    <row r="26" spans="1:118" hidden="1" x14ac:dyDescent="0.25">
      <c r="A26" s="2" t="s">
        <v>599</v>
      </c>
      <c r="B26" s="2" t="s">
        <v>600</v>
      </c>
      <c r="C26" s="26" t="s">
        <v>601</v>
      </c>
      <c r="D26" s="2" t="s">
        <v>602</v>
      </c>
      <c r="E26" s="3">
        <v>35000000</v>
      </c>
      <c r="F26" s="31" t="s">
        <v>603</v>
      </c>
      <c r="G26" s="31"/>
      <c r="H26" s="2" t="s">
        <v>605</v>
      </c>
      <c r="I26" s="23" t="s">
        <v>124</v>
      </c>
      <c r="J26" s="2" t="s">
        <v>606</v>
      </c>
      <c r="K26" s="2" t="s">
        <v>607</v>
      </c>
      <c r="L26" s="23" t="s">
        <v>126</v>
      </c>
      <c r="M26" s="27" t="s">
        <v>608</v>
      </c>
      <c r="N26" s="2" t="s">
        <v>609</v>
      </c>
      <c r="O26" s="29" t="s">
        <v>610</v>
      </c>
      <c r="P26" s="23" t="s">
        <v>129</v>
      </c>
      <c r="Q26" s="23" t="str">
        <f t="shared" si="0"/>
        <v>Revisión y desarrollo de metodologías cuantitativas para medir el impacto de beneficios previsionales no contributivos de vejez sobre el mercado laboral y el ahorro previsional</v>
      </c>
      <c r="R26" s="2" t="s">
        <v>611</v>
      </c>
      <c r="S26" s="2" t="s">
        <v>131</v>
      </c>
      <c r="T26" s="2" t="s">
        <v>132</v>
      </c>
      <c r="U26" s="2" t="s">
        <v>133</v>
      </c>
      <c r="V26" s="2" t="s">
        <v>134</v>
      </c>
      <c r="W26" s="2">
        <v>8</v>
      </c>
      <c r="X26" s="2" t="s">
        <v>131</v>
      </c>
      <c r="Y26" s="2" t="s">
        <v>135</v>
      </c>
      <c r="Z26" s="2">
        <v>12</v>
      </c>
      <c r="AA26" s="2" t="s">
        <v>243</v>
      </c>
      <c r="AB26" s="2">
        <v>7</v>
      </c>
      <c r="AC26" s="2" t="s">
        <v>243</v>
      </c>
      <c r="AD26" s="2">
        <v>45104</v>
      </c>
      <c r="AE26" s="2">
        <v>45124</v>
      </c>
      <c r="AF26" s="2">
        <v>45124</v>
      </c>
      <c r="AG26" s="2">
        <v>45124</v>
      </c>
      <c r="AH26" s="2">
        <v>45128</v>
      </c>
      <c r="AI26" s="2">
        <v>2023</v>
      </c>
      <c r="AJ26" s="2" t="s">
        <v>137</v>
      </c>
      <c r="AK26" s="2">
        <v>4.0999999999999996</v>
      </c>
      <c r="AL26" s="2">
        <v>2</v>
      </c>
      <c r="AM26" s="2">
        <v>35000000</v>
      </c>
      <c r="AN26" s="2" t="s">
        <v>138</v>
      </c>
      <c r="AO26" s="2">
        <v>35000000</v>
      </c>
      <c r="AP26" s="9">
        <v>35000000</v>
      </c>
      <c r="AQ26" s="2">
        <v>0</v>
      </c>
      <c r="AR26" s="2" t="s">
        <v>139</v>
      </c>
      <c r="AS26" s="2">
        <v>0</v>
      </c>
      <c r="AT26" s="2">
        <v>0</v>
      </c>
      <c r="AU26" s="2">
        <v>35000000</v>
      </c>
      <c r="AV26" s="2">
        <v>2588</v>
      </c>
      <c r="AW26" s="2" t="s">
        <v>612</v>
      </c>
      <c r="AX26" s="2" t="s">
        <v>613</v>
      </c>
      <c r="AY26" s="2">
        <v>7191</v>
      </c>
      <c r="AZ26" s="2" t="s">
        <v>601</v>
      </c>
      <c r="BA26" s="2" t="s">
        <v>143</v>
      </c>
      <c r="BB26" s="2" t="s">
        <v>177</v>
      </c>
      <c r="BC26" s="2" t="s">
        <v>145</v>
      </c>
      <c r="BD26" s="2" t="s">
        <v>146</v>
      </c>
      <c r="BE26" s="2" t="s">
        <v>137</v>
      </c>
      <c r="BF26" s="2">
        <v>136681</v>
      </c>
      <c r="BG26" s="2" t="s">
        <v>604</v>
      </c>
      <c r="BH26" s="2" t="s">
        <v>614</v>
      </c>
      <c r="BI26" s="2">
        <v>133721</v>
      </c>
      <c r="BJ26" s="2" t="s">
        <v>614</v>
      </c>
      <c r="BK26" s="2" t="s">
        <v>570</v>
      </c>
      <c r="BL26" s="2" t="s">
        <v>248</v>
      </c>
      <c r="BM26" s="2" t="s">
        <v>146</v>
      </c>
      <c r="BN26" s="2" t="s">
        <v>153</v>
      </c>
      <c r="BO26" s="2">
        <v>0</v>
      </c>
      <c r="BP26" s="2" t="s">
        <v>177</v>
      </c>
      <c r="BQ26" s="2">
        <v>12</v>
      </c>
      <c r="BR26" s="2">
        <v>2</v>
      </c>
      <c r="BS26" s="2" t="s">
        <v>606</v>
      </c>
      <c r="BT26" s="2" t="s">
        <v>137</v>
      </c>
      <c r="BU26" s="2">
        <v>129403673</v>
      </c>
      <c r="BV26" s="2">
        <v>84121700</v>
      </c>
      <c r="BW26" s="2" t="s">
        <v>615</v>
      </c>
      <c r="BX26" s="2">
        <v>84121705</v>
      </c>
      <c r="BY26" s="2" t="s">
        <v>616</v>
      </c>
      <c r="BZ26" s="2" t="s">
        <v>617</v>
      </c>
      <c r="CA26" s="2" t="s">
        <v>618</v>
      </c>
      <c r="CB26" s="2" t="s">
        <v>619</v>
      </c>
      <c r="CC26" s="2" t="s">
        <v>620</v>
      </c>
      <c r="CD26" s="2">
        <v>1</v>
      </c>
      <c r="CE26" s="2" t="s">
        <v>163</v>
      </c>
      <c r="CF26" s="2" t="s">
        <v>138</v>
      </c>
      <c r="CG26" s="2">
        <v>35000000</v>
      </c>
      <c r="CH26" s="2">
        <v>0</v>
      </c>
      <c r="CI26" s="2">
        <v>0</v>
      </c>
      <c r="CJ26" s="2">
        <v>0</v>
      </c>
      <c r="CK26" s="2">
        <v>35000000</v>
      </c>
      <c r="CL26" s="2" t="s">
        <v>160</v>
      </c>
      <c r="CM26" s="2">
        <v>333</v>
      </c>
      <c r="CN26" s="2" t="s">
        <v>621</v>
      </c>
      <c r="CO26" s="2" t="s">
        <v>124</v>
      </c>
      <c r="CP26" s="28">
        <v>45502</v>
      </c>
      <c r="CQ26" s="2" t="s">
        <v>606</v>
      </c>
      <c r="CR26" s="27" t="s">
        <v>622</v>
      </c>
      <c r="CS26" s="2" t="s">
        <v>623</v>
      </c>
      <c r="CT26" s="2" t="s">
        <v>624</v>
      </c>
      <c r="CU26" s="2" t="s">
        <v>625</v>
      </c>
      <c r="CV26" s="28">
        <v>45117</v>
      </c>
      <c r="CW26" s="28">
        <v>45287</v>
      </c>
      <c r="CX26" s="2" t="s">
        <v>124</v>
      </c>
      <c r="CY26" s="2" t="s">
        <v>124</v>
      </c>
      <c r="CZ26" s="2" t="s">
        <v>194</v>
      </c>
      <c r="DA26" s="2" t="s">
        <v>194</v>
      </c>
      <c r="DB26" s="2" t="s">
        <v>194</v>
      </c>
      <c r="DC26" s="2" t="s">
        <v>195</v>
      </c>
      <c r="DD26" s="2" t="s">
        <v>124</v>
      </c>
      <c r="DE26" s="2" t="s">
        <v>196</v>
      </c>
      <c r="DF26" s="2" t="s">
        <v>626</v>
      </c>
      <c r="DG26" s="2" t="s">
        <v>198</v>
      </c>
      <c r="DH26" s="2" t="s">
        <v>627</v>
      </c>
      <c r="DI26" s="2" t="s">
        <v>628</v>
      </c>
      <c r="DJ26" s="2" t="s">
        <v>124</v>
      </c>
      <c r="DK26" s="2" t="s">
        <v>124</v>
      </c>
      <c r="DL26" s="2" t="s">
        <v>629</v>
      </c>
      <c r="DM26" s="2" t="s">
        <v>194</v>
      </c>
      <c r="DN26" s="2" t="s">
        <v>629</v>
      </c>
    </row>
    <row r="27" spans="1:118" hidden="1" x14ac:dyDescent="0.25">
      <c r="A27" s="2" t="s">
        <v>599</v>
      </c>
      <c r="B27" s="2" t="s">
        <v>600</v>
      </c>
      <c r="C27" s="26" t="s">
        <v>601</v>
      </c>
      <c r="D27" s="2" t="s">
        <v>602</v>
      </c>
      <c r="E27" s="3">
        <v>31990000</v>
      </c>
      <c r="F27" s="31" t="s">
        <v>630</v>
      </c>
      <c r="G27" s="31" t="s">
        <v>207</v>
      </c>
      <c r="H27" s="2" t="s">
        <v>605</v>
      </c>
      <c r="I27" s="23" t="s">
        <v>124</v>
      </c>
      <c r="J27" s="2" t="s">
        <v>632</v>
      </c>
      <c r="K27" s="2" t="s">
        <v>633</v>
      </c>
      <c r="L27" s="23" t="s">
        <v>126</v>
      </c>
      <c r="M27" s="27" t="s">
        <v>634</v>
      </c>
      <c r="N27" s="2" t="s">
        <v>635</v>
      </c>
      <c r="O27" s="29" t="s">
        <v>636</v>
      </c>
      <c r="P27" s="23" t="s">
        <v>129</v>
      </c>
      <c r="Q27" s="23" t="str">
        <f t="shared" si="0"/>
        <v>Percepción de la ciudadanía respecto del sistema de pensiones chileno</v>
      </c>
      <c r="R27" s="2" t="s">
        <v>637</v>
      </c>
      <c r="S27" s="2" t="s">
        <v>131</v>
      </c>
      <c r="T27" s="2" t="s">
        <v>132</v>
      </c>
      <c r="U27" s="2" t="s">
        <v>133</v>
      </c>
      <c r="V27" s="2" t="s">
        <v>134</v>
      </c>
      <c r="W27" s="2">
        <v>8</v>
      </c>
      <c r="X27" s="2" t="s">
        <v>131</v>
      </c>
      <c r="Y27" s="2" t="s">
        <v>135</v>
      </c>
      <c r="Z27" s="2">
        <v>12</v>
      </c>
      <c r="AA27" s="2" t="s">
        <v>243</v>
      </c>
      <c r="AB27" s="2">
        <v>7</v>
      </c>
      <c r="AC27" s="2" t="s">
        <v>243</v>
      </c>
      <c r="AD27" s="2">
        <v>45112</v>
      </c>
      <c r="AE27" s="2">
        <v>45134</v>
      </c>
      <c r="AF27" s="2">
        <v>45134</v>
      </c>
      <c r="AG27" s="2">
        <v>45133</v>
      </c>
      <c r="AH27" s="2">
        <v>45134</v>
      </c>
      <c r="AI27" s="2">
        <v>2023</v>
      </c>
      <c r="AJ27" s="2" t="s">
        <v>137</v>
      </c>
      <c r="AK27" s="2">
        <v>0</v>
      </c>
      <c r="AL27" s="2">
        <v>0</v>
      </c>
      <c r="AM27" s="2">
        <v>31990000</v>
      </c>
      <c r="AN27" s="2" t="s">
        <v>138</v>
      </c>
      <c r="AO27" s="2">
        <v>31990000</v>
      </c>
      <c r="AP27" s="9">
        <v>31990000</v>
      </c>
      <c r="AQ27" s="2">
        <v>0</v>
      </c>
      <c r="AR27" s="2" t="s">
        <v>139</v>
      </c>
      <c r="AS27" s="2">
        <v>0</v>
      </c>
      <c r="AT27" s="2">
        <v>0</v>
      </c>
      <c r="AU27" s="2">
        <v>31990000</v>
      </c>
      <c r="AV27" s="2">
        <v>2588</v>
      </c>
      <c r="AW27" s="2" t="s">
        <v>612</v>
      </c>
      <c r="AX27" s="2" t="s">
        <v>613</v>
      </c>
      <c r="AY27" s="2">
        <v>7191</v>
      </c>
      <c r="AZ27" s="2" t="s">
        <v>601</v>
      </c>
      <c r="BA27" s="2" t="s">
        <v>143</v>
      </c>
      <c r="BB27" s="2" t="s">
        <v>177</v>
      </c>
      <c r="BC27" s="2" t="s">
        <v>145</v>
      </c>
      <c r="BD27" s="2" t="s">
        <v>146</v>
      </c>
      <c r="BE27" s="2" t="s">
        <v>137</v>
      </c>
      <c r="BF27" s="2">
        <v>1258019</v>
      </c>
      <c r="BG27" s="2" t="s">
        <v>631</v>
      </c>
      <c r="BH27" s="2" t="s">
        <v>638</v>
      </c>
      <c r="BI27" s="2">
        <v>1844059</v>
      </c>
      <c r="BJ27" s="2" t="s">
        <v>630</v>
      </c>
      <c r="BK27" s="2" t="s">
        <v>639</v>
      </c>
      <c r="BL27" s="2" t="s">
        <v>145</v>
      </c>
      <c r="BM27" s="2" t="s">
        <v>146</v>
      </c>
      <c r="BN27" s="2" t="s">
        <v>153</v>
      </c>
      <c r="BO27" s="2">
        <v>0</v>
      </c>
      <c r="BP27" s="2" t="s">
        <v>177</v>
      </c>
      <c r="BQ27" s="2">
        <v>12</v>
      </c>
      <c r="BR27" s="2">
        <v>2</v>
      </c>
      <c r="BS27" s="2" t="s">
        <v>632</v>
      </c>
      <c r="BT27" s="2" t="s">
        <v>137</v>
      </c>
      <c r="BU27" s="2">
        <v>129559566</v>
      </c>
      <c r="BV27" s="2">
        <v>93141500</v>
      </c>
      <c r="BW27" s="2" t="s">
        <v>640</v>
      </c>
      <c r="BX27" s="2">
        <v>93141510</v>
      </c>
      <c r="BY27" s="2" t="s">
        <v>641</v>
      </c>
      <c r="BZ27" s="2" t="s">
        <v>157</v>
      </c>
      <c r="CA27" s="2" t="s">
        <v>158</v>
      </c>
      <c r="CB27" s="2" t="s">
        <v>642</v>
      </c>
      <c r="CC27" s="2" t="s">
        <v>635</v>
      </c>
      <c r="CD27" s="2">
        <v>1</v>
      </c>
      <c r="CE27" s="2" t="s">
        <v>163</v>
      </c>
      <c r="CF27" s="2" t="s">
        <v>138</v>
      </c>
      <c r="CG27" s="2">
        <v>31990000</v>
      </c>
      <c r="CH27" s="2">
        <v>0</v>
      </c>
      <c r="CI27" s="2">
        <v>0</v>
      </c>
      <c r="CJ27" s="2">
        <v>0</v>
      </c>
      <c r="CK27" s="2">
        <v>31990000</v>
      </c>
      <c r="CL27" s="2" t="s">
        <v>160</v>
      </c>
      <c r="CM27" s="2">
        <v>349</v>
      </c>
      <c r="CN27" s="2" t="s">
        <v>643</v>
      </c>
      <c r="CO27" s="2" t="s">
        <v>124</v>
      </c>
      <c r="CP27" s="28">
        <v>45502</v>
      </c>
      <c r="CQ27" s="2" t="s">
        <v>632</v>
      </c>
      <c r="CR27" s="2" t="s">
        <v>622</v>
      </c>
      <c r="CS27" s="2" t="s">
        <v>644</v>
      </c>
      <c r="CT27" s="2" t="s">
        <v>645</v>
      </c>
      <c r="CU27" s="2" t="s">
        <v>646</v>
      </c>
      <c r="CV27" s="28">
        <v>45121</v>
      </c>
      <c r="CW27" s="28">
        <v>45271</v>
      </c>
      <c r="CX27" s="2" t="s">
        <v>124</v>
      </c>
      <c r="CY27" s="2" t="s">
        <v>124</v>
      </c>
      <c r="CZ27" s="2" t="s">
        <v>194</v>
      </c>
      <c r="DA27" s="2" t="s">
        <v>194</v>
      </c>
      <c r="DB27" s="2" t="s">
        <v>194</v>
      </c>
      <c r="DC27" s="2" t="s">
        <v>195</v>
      </c>
      <c r="DD27" s="2" t="s">
        <v>124</v>
      </c>
      <c r="DE27" s="2" t="s">
        <v>196</v>
      </c>
      <c r="DF27" s="2" t="s">
        <v>626</v>
      </c>
      <c r="DG27" s="2" t="s">
        <v>264</v>
      </c>
      <c r="DH27" s="2" t="s">
        <v>647</v>
      </c>
      <c r="DI27" s="2" t="s">
        <v>648</v>
      </c>
      <c r="DJ27" s="2" t="s">
        <v>124</v>
      </c>
      <c r="DK27" s="2" t="s">
        <v>649</v>
      </c>
      <c r="DL27" s="2" t="s">
        <v>629</v>
      </c>
      <c r="DM27" s="2" t="s">
        <v>194</v>
      </c>
      <c r="DN27" s="2" t="s">
        <v>629</v>
      </c>
    </row>
    <row r="28" spans="1:118" hidden="1" x14ac:dyDescent="0.25">
      <c r="A28" s="2" t="s">
        <v>599</v>
      </c>
      <c r="B28" s="2" t="s">
        <v>600</v>
      </c>
      <c r="C28" s="26" t="s">
        <v>601</v>
      </c>
      <c r="D28" s="2" t="s">
        <v>602</v>
      </c>
      <c r="E28" s="3">
        <v>21250000</v>
      </c>
      <c r="F28" s="18" t="s">
        <v>347</v>
      </c>
      <c r="G28" s="31"/>
      <c r="H28" s="2" t="s">
        <v>124</v>
      </c>
      <c r="I28" s="23" t="s">
        <v>124</v>
      </c>
      <c r="J28" s="2" t="s">
        <v>650</v>
      </c>
      <c r="K28" s="2" t="s">
        <v>651</v>
      </c>
      <c r="L28" s="23" t="s">
        <v>126</v>
      </c>
      <c r="M28" s="27" t="s">
        <v>652</v>
      </c>
      <c r="N28" s="2" t="s">
        <v>653</v>
      </c>
      <c r="O28" s="2" t="s">
        <v>654</v>
      </c>
      <c r="P28" s="23" t="s">
        <v>129</v>
      </c>
      <c r="Q28" s="23" t="str">
        <f t="shared" si="0"/>
        <v>Elaboración de diagnóstico institucional de género para la Subsecretaría de Previsión Social</v>
      </c>
      <c r="R28" s="2" t="s">
        <v>655</v>
      </c>
      <c r="S28" s="2" t="s">
        <v>131</v>
      </c>
      <c r="T28" s="2" t="s">
        <v>132</v>
      </c>
      <c r="U28" s="2" t="s">
        <v>133</v>
      </c>
      <c r="V28" s="2" t="s">
        <v>134</v>
      </c>
      <c r="W28" s="2">
        <v>8</v>
      </c>
      <c r="X28" s="2" t="s">
        <v>131</v>
      </c>
      <c r="Y28" s="2" t="s">
        <v>135</v>
      </c>
      <c r="Z28" s="2">
        <v>12</v>
      </c>
      <c r="AA28" s="2" t="s">
        <v>243</v>
      </c>
      <c r="AB28" s="2">
        <v>7</v>
      </c>
      <c r="AC28" s="2" t="s">
        <v>243</v>
      </c>
      <c r="AD28" s="28">
        <v>45152</v>
      </c>
      <c r="AE28" s="28">
        <v>45173</v>
      </c>
      <c r="AF28" s="28">
        <v>45173</v>
      </c>
      <c r="AG28" s="28">
        <v>45173</v>
      </c>
      <c r="AH28" s="28">
        <v>45174</v>
      </c>
      <c r="AI28" s="2" t="s">
        <v>137</v>
      </c>
      <c r="AJ28" s="2">
        <v>1</v>
      </c>
      <c r="AK28" s="2">
        <v>26</v>
      </c>
      <c r="AL28" s="2"/>
      <c r="AM28" s="2">
        <v>21250000</v>
      </c>
      <c r="AN28" s="2" t="s">
        <v>138</v>
      </c>
      <c r="AO28" s="2">
        <v>21250000</v>
      </c>
      <c r="AP28" s="9">
        <v>21250000</v>
      </c>
      <c r="AQ28" s="2">
        <v>0</v>
      </c>
      <c r="AR28" s="2" t="s">
        <v>139</v>
      </c>
      <c r="AS28" s="2">
        <v>21250000</v>
      </c>
      <c r="AT28" s="2">
        <v>2588</v>
      </c>
      <c r="AU28" s="2" t="s">
        <v>612</v>
      </c>
      <c r="AV28" s="2" t="s">
        <v>613</v>
      </c>
      <c r="AW28" s="2">
        <v>7191</v>
      </c>
      <c r="AX28" s="2" t="s">
        <v>656</v>
      </c>
      <c r="AY28" s="2" t="s">
        <v>143</v>
      </c>
      <c r="AZ28" s="2" t="s">
        <v>177</v>
      </c>
      <c r="BA28" s="2" t="s">
        <v>145</v>
      </c>
      <c r="BB28" s="2" t="s">
        <v>146</v>
      </c>
      <c r="BC28" s="2" t="s">
        <v>137</v>
      </c>
      <c r="BD28" s="2">
        <v>141214</v>
      </c>
      <c r="BE28" s="2" t="s">
        <v>348</v>
      </c>
      <c r="BF28" s="2" t="s">
        <v>657</v>
      </c>
      <c r="BG28" s="2">
        <v>60632</v>
      </c>
      <c r="BH28" s="2" t="s">
        <v>354</v>
      </c>
      <c r="BI28" s="2" t="s">
        <v>355</v>
      </c>
      <c r="BJ28" s="2" t="s">
        <v>248</v>
      </c>
      <c r="BK28" s="2" t="s">
        <v>146</v>
      </c>
      <c r="BL28" s="2" t="s">
        <v>153</v>
      </c>
      <c r="BM28" s="2">
        <v>0</v>
      </c>
      <c r="BN28" s="2" t="s">
        <v>177</v>
      </c>
      <c r="BO28" s="2">
        <v>12</v>
      </c>
      <c r="BP28" s="2">
        <v>2</v>
      </c>
      <c r="BQ28" s="2" t="s">
        <v>658</v>
      </c>
      <c r="BR28" s="2" t="s">
        <v>137</v>
      </c>
      <c r="BS28" s="2">
        <v>130308780</v>
      </c>
      <c r="BT28" s="2">
        <v>93141500</v>
      </c>
      <c r="BU28" s="2" t="s">
        <v>640</v>
      </c>
      <c r="BV28" s="2">
        <v>93141511</v>
      </c>
      <c r="BW28" s="2" t="s">
        <v>659</v>
      </c>
      <c r="BX28" s="2" t="s">
        <v>157</v>
      </c>
      <c r="BY28" s="2" t="s">
        <v>158</v>
      </c>
      <c r="BZ28" s="2" t="s">
        <v>642</v>
      </c>
      <c r="CA28" s="2" t="s">
        <v>660</v>
      </c>
      <c r="CB28" s="2">
        <v>1</v>
      </c>
      <c r="CC28" s="2" t="s">
        <v>163</v>
      </c>
      <c r="CD28" s="2" t="s">
        <v>138</v>
      </c>
      <c r="CE28" s="2">
        <v>21250000</v>
      </c>
      <c r="CF28" s="2">
        <v>0</v>
      </c>
      <c r="CG28" s="2">
        <v>0</v>
      </c>
      <c r="CH28" s="2">
        <v>0</v>
      </c>
      <c r="CI28" s="2">
        <v>21250000</v>
      </c>
      <c r="CJ28" s="2" t="s">
        <v>160</v>
      </c>
      <c r="CK28" s="2">
        <v>401</v>
      </c>
      <c r="CL28" s="2" t="s">
        <v>661</v>
      </c>
      <c r="CM28" s="2"/>
      <c r="CN28" s="2"/>
      <c r="CO28" s="2"/>
      <c r="CP28" s="28">
        <v>45523</v>
      </c>
      <c r="CQ28" s="2" t="s">
        <v>658</v>
      </c>
      <c r="CR28" s="27" t="s">
        <v>662</v>
      </c>
      <c r="CS28" s="2" t="s">
        <v>663</v>
      </c>
      <c r="CT28" s="27" t="s">
        <v>664</v>
      </c>
      <c r="CU28" s="2" t="s">
        <v>665</v>
      </c>
      <c r="CV28" s="28">
        <v>45162</v>
      </c>
      <c r="CW28" s="28">
        <v>45312</v>
      </c>
      <c r="CX28" s="2" t="s">
        <v>124</v>
      </c>
      <c r="CY28" s="2" t="s">
        <v>124</v>
      </c>
      <c r="CZ28" s="2" t="s">
        <v>194</v>
      </c>
      <c r="DA28" s="2" t="s">
        <v>194</v>
      </c>
      <c r="DB28" s="2" t="s">
        <v>194</v>
      </c>
      <c r="DC28" s="2" t="s">
        <v>195</v>
      </c>
      <c r="DD28" s="2" t="s">
        <v>124</v>
      </c>
      <c r="DE28" s="2" t="s">
        <v>196</v>
      </c>
      <c r="DF28" s="2" t="s">
        <v>666</v>
      </c>
      <c r="DG28" s="2" t="s">
        <v>198</v>
      </c>
      <c r="DH28" s="2" t="s">
        <v>667</v>
      </c>
      <c r="DI28" s="2" t="s">
        <v>668</v>
      </c>
      <c r="DJ28" s="2" t="s">
        <v>124</v>
      </c>
      <c r="DK28" s="2" t="s">
        <v>134</v>
      </c>
      <c r="DL28" s="27" t="s">
        <v>669</v>
      </c>
      <c r="DM28" s="2" t="s">
        <v>194</v>
      </c>
      <c r="DN28" s="2" t="s">
        <v>194</v>
      </c>
    </row>
    <row r="29" spans="1:118" ht="15" hidden="1" customHeight="1" x14ac:dyDescent="0.25">
      <c r="A29" s="2" t="s">
        <v>599</v>
      </c>
      <c r="B29" s="2" t="s">
        <v>600</v>
      </c>
      <c r="C29" s="26" t="s">
        <v>601</v>
      </c>
      <c r="D29" s="2" t="s">
        <v>602</v>
      </c>
      <c r="E29" s="3">
        <v>14000000</v>
      </c>
      <c r="F29" s="31" t="s">
        <v>670</v>
      </c>
      <c r="G29" s="31" t="s">
        <v>207</v>
      </c>
      <c r="H29" s="2" t="s">
        <v>124</v>
      </c>
      <c r="I29" s="23" t="s">
        <v>124</v>
      </c>
      <c r="J29" s="2" t="s">
        <v>672</v>
      </c>
      <c r="K29" s="2" t="s">
        <v>673</v>
      </c>
      <c r="L29" s="23" t="s">
        <v>126</v>
      </c>
      <c r="M29" s="27" t="s">
        <v>674</v>
      </c>
      <c r="N29" s="2" t="s">
        <v>675</v>
      </c>
      <c r="O29" t="s">
        <v>676</v>
      </c>
      <c r="P29" s="23" t="s">
        <v>129</v>
      </c>
      <c r="Q29" s="23" t="str">
        <f t="shared" si="0"/>
        <v>Sistemas de certificación de empresas con buenos estándares de seguridad y salud en el trabajo de la Subsecretaría de previsión social</v>
      </c>
      <c r="R29" s="2" t="s">
        <v>677</v>
      </c>
      <c r="S29" s="2" t="s">
        <v>131</v>
      </c>
      <c r="T29" s="2" t="s">
        <v>132</v>
      </c>
      <c r="U29" s="2" t="s">
        <v>133</v>
      </c>
      <c r="V29" s="2" t="s">
        <v>134</v>
      </c>
      <c r="W29" s="2">
        <v>8</v>
      </c>
      <c r="X29" s="2" t="s">
        <v>131</v>
      </c>
      <c r="Y29" s="2" t="s">
        <v>135</v>
      </c>
      <c r="Z29" s="2">
        <v>12</v>
      </c>
      <c r="AA29" s="2" t="s">
        <v>243</v>
      </c>
      <c r="AB29" s="2">
        <v>7</v>
      </c>
      <c r="AC29" s="2" t="s">
        <v>243</v>
      </c>
      <c r="AD29" s="28">
        <v>44874</v>
      </c>
      <c r="AE29" s="28">
        <v>44893</v>
      </c>
      <c r="AF29" s="28">
        <v>44893</v>
      </c>
      <c r="AG29" s="28">
        <v>44893</v>
      </c>
      <c r="AH29" s="28">
        <v>44893</v>
      </c>
      <c r="AI29" s="2" t="s">
        <v>137</v>
      </c>
      <c r="AJ29" s="2">
        <v>1</v>
      </c>
      <c r="AK29" s="2">
        <v>1</v>
      </c>
      <c r="AL29" s="2"/>
      <c r="AM29" s="2">
        <v>14000000</v>
      </c>
      <c r="AN29" s="2" t="s">
        <v>138</v>
      </c>
      <c r="AO29" s="2">
        <v>14000000</v>
      </c>
      <c r="AP29" s="9"/>
      <c r="AQ29" s="2">
        <v>0</v>
      </c>
      <c r="AR29" s="2" t="s">
        <v>139</v>
      </c>
      <c r="AS29" s="2">
        <v>0</v>
      </c>
      <c r="AT29" s="2">
        <v>0</v>
      </c>
      <c r="AU29" s="2">
        <v>14000000</v>
      </c>
      <c r="AV29" s="2">
        <v>2588</v>
      </c>
      <c r="AW29" s="2" t="s">
        <v>612</v>
      </c>
      <c r="AX29" s="2" t="s">
        <v>613</v>
      </c>
      <c r="AY29" s="2">
        <v>7191</v>
      </c>
      <c r="AZ29" s="2" t="s">
        <v>656</v>
      </c>
      <c r="BA29" s="2" t="s">
        <v>143</v>
      </c>
      <c r="BB29" s="2" t="s">
        <v>177</v>
      </c>
      <c r="BC29" s="2" t="s">
        <v>145</v>
      </c>
      <c r="BD29" s="2" t="s">
        <v>146</v>
      </c>
      <c r="BE29" s="2" t="s">
        <v>147</v>
      </c>
      <c r="BF29" s="2">
        <v>17193</v>
      </c>
      <c r="BG29" s="2" t="s">
        <v>671</v>
      </c>
      <c r="BH29" s="2" t="s">
        <v>678</v>
      </c>
      <c r="BI29" s="2">
        <v>17955</v>
      </c>
      <c r="BJ29" s="2" t="s">
        <v>678</v>
      </c>
      <c r="BK29" s="2" t="s">
        <v>679</v>
      </c>
      <c r="BL29" s="2" t="s">
        <v>219</v>
      </c>
      <c r="BM29" s="2" t="s">
        <v>146</v>
      </c>
      <c r="BN29" s="2" t="s">
        <v>153</v>
      </c>
      <c r="BO29" s="2">
        <v>0</v>
      </c>
      <c r="BP29" s="2" t="s">
        <v>147</v>
      </c>
      <c r="BQ29" s="2">
        <v>22</v>
      </c>
      <c r="BR29" s="2">
        <v>2</v>
      </c>
      <c r="BS29" s="2" t="s">
        <v>672</v>
      </c>
      <c r="BT29" s="2" t="s">
        <v>137</v>
      </c>
      <c r="BU29" s="2">
        <v>125241042</v>
      </c>
      <c r="BV29" s="2">
        <v>93141500</v>
      </c>
      <c r="BW29" s="2" t="s">
        <v>640</v>
      </c>
      <c r="BX29" s="2">
        <v>93141510</v>
      </c>
      <c r="BY29" s="2" t="s">
        <v>641</v>
      </c>
      <c r="BZ29" s="2" t="s">
        <v>157</v>
      </c>
      <c r="CA29" s="2" t="s">
        <v>158</v>
      </c>
      <c r="CB29" s="2" t="s">
        <v>642</v>
      </c>
      <c r="CC29" s="2" t="s">
        <v>680</v>
      </c>
      <c r="CD29" s="2">
        <v>1</v>
      </c>
      <c r="CE29" s="2" t="s">
        <v>163</v>
      </c>
      <c r="CF29" s="2" t="s">
        <v>138</v>
      </c>
      <c r="CG29" s="2">
        <v>14000000</v>
      </c>
      <c r="CH29" s="2">
        <v>0</v>
      </c>
      <c r="CI29" s="2">
        <v>0</v>
      </c>
      <c r="CJ29" s="2">
        <v>0</v>
      </c>
      <c r="CK29" s="2">
        <v>14000000</v>
      </c>
      <c r="CL29" s="2" t="s">
        <v>160</v>
      </c>
      <c r="CM29" s="2">
        <v>801</v>
      </c>
      <c r="CN29" s="2" t="s">
        <v>681</v>
      </c>
      <c r="CO29" s="2" t="s">
        <v>124</v>
      </c>
      <c r="CP29" s="28">
        <v>45523</v>
      </c>
      <c r="CQ29" s="2" t="s">
        <v>672</v>
      </c>
      <c r="CR29" s="27" t="s">
        <v>682</v>
      </c>
      <c r="CS29" s="2" t="s">
        <v>683</v>
      </c>
      <c r="CT29" s="27" t="s">
        <v>684</v>
      </c>
      <c r="CU29" s="2" t="s">
        <v>685</v>
      </c>
      <c r="CV29" s="28">
        <v>44886</v>
      </c>
      <c r="CW29" s="28">
        <v>45006</v>
      </c>
      <c r="CX29" s="2" t="s">
        <v>124</v>
      </c>
      <c r="CY29" s="2" t="s">
        <v>124</v>
      </c>
      <c r="CZ29" s="2" t="s">
        <v>194</v>
      </c>
      <c r="DA29" s="2" t="s">
        <v>194</v>
      </c>
      <c r="DB29" s="2" t="s">
        <v>194</v>
      </c>
      <c r="DC29" s="2" t="s">
        <v>195</v>
      </c>
      <c r="DD29" s="2" t="s">
        <v>124</v>
      </c>
      <c r="DE29" s="2" t="s">
        <v>196</v>
      </c>
      <c r="DF29" s="2" t="s">
        <v>666</v>
      </c>
      <c r="DG29" s="2" t="s">
        <v>264</v>
      </c>
      <c r="DH29" s="2" t="s">
        <v>686</v>
      </c>
      <c r="DI29" s="2" t="s">
        <v>687</v>
      </c>
      <c r="DJ29" s="2" t="s">
        <v>688</v>
      </c>
      <c r="DK29" s="2" t="s">
        <v>134</v>
      </c>
      <c r="DL29" s="27" t="s">
        <v>629</v>
      </c>
      <c r="DM29" s="2" t="s">
        <v>194</v>
      </c>
      <c r="DN29" s="2" t="s">
        <v>194</v>
      </c>
    </row>
    <row r="30" spans="1:118" hidden="1" x14ac:dyDescent="0.25">
      <c r="A30" s="2" t="s">
        <v>599</v>
      </c>
      <c r="B30" s="2" t="s">
        <v>600</v>
      </c>
      <c r="C30" s="26" t="s">
        <v>601</v>
      </c>
      <c r="D30" s="2" t="s">
        <v>602</v>
      </c>
      <c r="E30" s="3">
        <v>15000000</v>
      </c>
      <c r="F30" s="31" t="s">
        <v>689</v>
      </c>
      <c r="G30" s="31" t="s">
        <v>207</v>
      </c>
      <c r="H30" s="2" t="s">
        <v>124</v>
      </c>
      <c r="I30" s="23" t="s">
        <v>124</v>
      </c>
      <c r="J30" s="2" t="s">
        <v>691</v>
      </c>
      <c r="K30" s="2" t="s">
        <v>692</v>
      </c>
      <c r="L30" s="23" t="s">
        <v>126</v>
      </c>
      <c r="M30" s="27" t="s">
        <v>693</v>
      </c>
      <c r="N30" s="2" t="s">
        <v>694</v>
      </c>
      <c r="O30" s="29" t="s">
        <v>695</v>
      </c>
      <c r="P30" s="23" t="s">
        <v>129</v>
      </c>
      <c r="Q30" s="23" t="str">
        <f t="shared" si="0"/>
        <v>Evaluación de la matriz de factores de causas de accidentes del trabajo</v>
      </c>
      <c r="R30" s="2" t="s">
        <v>696</v>
      </c>
      <c r="S30" s="2" t="s">
        <v>131</v>
      </c>
      <c r="T30" s="2" t="s">
        <v>132</v>
      </c>
      <c r="U30" s="2" t="s">
        <v>133</v>
      </c>
      <c r="V30" s="2" t="s">
        <v>134</v>
      </c>
      <c r="W30" s="2">
        <v>8</v>
      </c>
      <c r="X30" s="2" t="s">
        <v>131</v>
      </c>
      <c r="Y30" s="2" t="s">
        <v>135</v>
      </c>
      <c r="Z30" s="2">
        <v>12</v>
      </c>
      <c r="AA30" s="2" t="s">
        <v>243</v>
      </c>
      <c r="AB30" s="2">
        <v>7</v>
      </c>
      <c r="AC30" s="2" t="s">
        <v>243</v>
      </c>
      <c r="AD30" s="2">
        <v>44880</v>
      </c>
      <c r="AE30" s="2">
        <v>44900</v>
      </c>
      <c r="AF30" s="2">
        <v>44900</v>
      </c>
      <c r="AG30" s="2">
        <v>44897</v>
      </c>
      <c r="AH30" s="2">
        <v>44900</v>
      </c>
      <c r="AI30" s="2" t="s">
        <v>137</v>
      </c>
      <c r="AJ30" s="2">
        <v>1</v>
      </c>
      <c r="AK30" s="2">
        <v>0</v>
      </c>
      <c r="AL30" s="2"/>
      <c r="AM30" s="2">
        <v>15000000</v>
      </c>
      <c r="AN30" s="2" t="s">
        <v>138</v>
      </c>
      <c r="AO30" s="2">
        <v>15000000</v>
      </c>
      <c r="AP30" s="9"/>
      <c r="AQ30" s="2">
        <v>0</v>
      </c>
      <c r="AR30" s="2" t="s">
        <v>139</v>
      </c>
      <c r="AS30" s="2">
        <v>0</v>
      </c>
      <c r="AT30" s="2">
        <v>0</v>
      </c>
      <c r="AU30" s="2">
        <v>15000000</v>
      </c>
      <c r="AV30" s="2">
        <v>2588</v>
      </c>
      <c r="AW30" s="2" t="s">
        <v>612</v>
      </c>
      <c r="AX30" s="2" t="s">
        <v>613</v>
      </c>
      <c r="AY30" s="2">
        <v>7191</v>
      </c>
      <c r="AZ30" s="2" t="s">
        <v>656</v>
      </c>
      <c r="BA30" s="2" t="s">
        <v>143</v>
      </c>
      <c r="BB30" s="2" t="s">
        <v>177</v>
      </c>
      <c r="BC30" s="2" t="s">
        <v>145</v>
      </c>
      <c r="BD30" s="2" t="s">
        <v>146</v>
      </c>
      <c r="BE30" s="2" t="s">
        <v>147</v>
      </c>
      <c r="BF30" s="2">
        <v>764088</v>
      </c>
      <c r="BG30" s="2" t="s">
        <v>690</v>
      </c>
      <c r="BH30" s="2" t="s">
        <v>697</v>
      </c>
      <c r="BI30" s="2">
        <v>1362304</v>
      </c>
      <c r="BJ30" s="2" t="s">
        <v>698</v>
      </c>
      <c r="BK30" s="2" t="s">
        <v>699</v>
      </c>
      <c r="BL30" s="2" t="s">
        <v>700</v>
      </c>
      <c r="BM30" s="2" t="s">
        <v>146</v>
      </c>
      <c r="BN30" s="2" t="s">
        <v>137</v>
      </c>
      <c r="BO30" s="2">
        <v>15000000</v>
      </c>
      <c r="BP30" s="2">
        <v>822</v>
      </c>
      <c r="BQ30" s="2">
        <v>0</v>
      </c>
      <c r="BR30" s="2" t="s">
        <v>147</v>
      </c>
      <c r="BS30" s="2">
        <v>12</v>
      </c>
      <c r="BT30" s="2">
        <v>2</v>
      </c>
      <c r="BU30" s="2" t="s">
        <v>691</v>
      </c>
      <c r="BV30" s="2" t="s">
        <v>137</v>
      </c>
      <c r="BW30" s="2">
        <v>125389709</v>
      </c>
      <c r="BX30" s="2">
        <v>93141500</v>
      </c>
      <c r="BY30" s="2" t="s">
        <v>640</v>
      </c>
      <c r="BZ30" s="2">
        <v>93141510</v>
      </c>
      <c r="CA30" s="2" t="s">
        <v>641</v>
      </c>
      <c r="CB30" s="2" t="s">
        <v>157</v>
      </c>
      <c r="CC30" s="2" t="s">
        <v>158</v>
      </c>
      <c r="CD30" s="2" t="s">
        <v>642</v>
      </c>
      <c r="CE30" s="2" t="s">
        <v>160</v>
      </c>
      <c r="CF30" s="2" t="s">
        <v>701</v>
      </c>
      <c r="CG30" s="2" t="s">
        <v>702</v>
      </c>
      <c r="CH30" s="2">
        <v>1</v>
      </c>
      <c r="CI30" s="2" t="s">
        <v>163</v>
      </c>
      <c r="CJ30" s="2" t="s">
        <v>138</v>
      </c>
      <c r="CK30" s="2">
        <v>15000000</v>
      </c>
      <c r="CL30" s="2">
        <v>0</v>
      </c>
      <c r="CM30" s="2">
        <v>0</v>
      </c>
      <c r="CN30" s="2">
        <v>0</v>
      </c>
      <c r="CO30" s="2" t="s">
        <v>124</v>
      </c>
      <c r="CP30" s="28">
        <v>45523</v>
      </c>
      <c r="CQ30" s="2" t="s">
        <v>691</v>
      </c>
      <c r="CR30" s="27" t="s">
        <v>693</v>
      </c>
      <c r="CS30" s="2" t="s">
        <v>703</v>
      </c>
      <c r="CT30" s="27" t="s">
        <v>704</v>
      </c>
      <c r="CU30" s="2" t="s">
        <v>685</v>
      </c>
      <c r="CV30" s="28">
        <v>44889</v>
      </c>
      <c r="CW30" s="28">
        <v>45009</v>
      </c>
      <c r="CX30" s="2" t="s">
        <v>124</v>
      </c>
      <c r="CY30" s="2" t="s">
        <v>124</v>
      </c>
      <c r="CZ30" s="2" t="s">
        <v>194</v>
      </c>
      <c r="DA30" s="2" t="s">
        <v>194</v>
      </c>
      <c r="DB30" s="2" t="s">
        <v>194</v>
      </c>
      <c r="DC30" s="2" t="s">
        <v>195</v>
      </c>
      <c r="DD30" s="2" t="s">
        <v>124</v>
      </c>
      <c r="DE30" s="2" t="s">
        <v>196</v>
      </c>
      <c r="DF30" s="2" t="s">
        <v>705</v>
      </c>
      <c r="DG30" s="2" t="s">
        <v>264</v>
      </c>
      <c r="DH30" s="2" t="s">
        <v>706</v>
      </c>
      <c r="DI30" s="2" t="s">
        <v>707</v>
      </c>
      <c r="DJ30" s="2" t="s">
        <v>124</v>
      </c>
      <c r="DK30" s="2" t="s">
        <v>134</v>
      </c>
      <c r="DL30" s="27" t="s">
        <v>708</v>
      </c>
      <c r="DM30" s="27" t="s">
        <v>709</v>
      </c>
      <c r="DN30" s="2"/>
    </row>
    <row r="31" spans="1:118" hidden="1" x14ac:dyDescent="0.25">
      <c r="A31" s="2" t="s">
        <v>710</v>
      </c>
      <c r="B31" s="2" t="s">
        <v>711</v>
      </c>
      <c r="C31" s="2" t="s">
        <v>712</v>
      </c>
      <c r="D31" s="2" t="s">
        <v>713</v>
      </c>
      <c r="E31" s="3">
        <v>109480000</v>
      </c>
      <c r="F31" s="2" t="s">
        <v>714</v>
      </c>
      <c r="G31" s="2"/>
      <c r="H31" s="2" t="s">
        <v>605</v>
      </c>
      <c r="I31" s="23" t="s">
        <v>124</v>
      </c>
      <c r="J31" s="2">
        <v>48356486</v>
      </c>
      <c r="K31" s="2" t="s">
        <v>715</v>
      </c>
      <c r="L31" s="23" t="s">
        <v>126</v>
      </c>
      <c r="M31" s="2" t="s">
        <v>716</v>
      </c>
      <c r="N31" s="2" t="s">
        <v>717</v>
      </c>
      <c r="O31" s="2" t="s">
        <v>718</v>
      </c>
      <c r="P31" s="23" t="s">
        <v>129</v>
      </c>
      <c r="Q31" s="23" t="str">
        <f t="shared" si="0"/>
        <v>Estudio Décima Encuesta sobre acceso, usos y usuarios de Internet  en Chile</v>
      </c>
      <c r="R31" s="2" t="s">
        <v>718</v>
      </c>
      <c r="S31" s="2" t="s">
        <v>131</v>
      </c>
      <c r="T31" s="2" t="s">
        <v>132</v>
      </c>
      <c r="U31" s="2" t="s">
        <v>133</v>
      </c>
      <c r="V31" s="2" t="s">
        <v>134</v>
      </c>
      <c r="W31" s="2">
        <v>8</v>
      </c>
      <c r="X31" s="2" t="s">
        <v>131</v>
      </c>
      <c r="Y31" s="2" t="s">
        <v>135</v>
      </c>
      <c r="Z31" s="2">
        <v>12</v>
      </c>
      <c r="AA31" s="2" t="s">
        <v>243</v>
      </c>
      <c r="AB31" s="2">
        <v>7</v>
      </c>
      <c r="AC31" s="2" t="s">
        <v>243</v>
      </c>
      <c r="AD31" s="2">
        <v>45093</v>
      </c>
      <c r="AE31" s="2">
        <v>45126</v>
      </c>
      <c r="AF31" s="2">
        <v>45126</v>
      </c>
      <c r="AG31" s="2">
        <v>45126</v>
      </c>
      <c r="AH31" s="2">
        <v>45126</v>
      </c>
      <c r="AI31" s="2">
        <v>2023</v>
      </c>
      <c r="AJ31" s="2" t="s">
        <v>137</v>
      </c>
      <c r="AK31" s="2">
        <v>0</v>
      </c>
      <c r="AL31" s="2">
        <v>0</v>
      </c>
      <c r="AM31" s="2">
        <v>109480000</v>
      </c>
      <c r="AN31" s="2" t="s">
        <v>138</v>
      </c>
      <c r="AO31" s="2">
        <v>109480000</v>
      </c>
      <c r="AP31" s="9">
        <v>109480000</v>
      </c>
      <c r="AQ31" s="2">
        <v>17480000</v>
      </c>
      <c r="AR31" s="2" t="s">
        <v>174</v>
      </c>
      <c r="AS31" s="2">
        <v>0</v>
      </c>
      <c r="AT31" s="2">
        <v>0</v>
      </c>
      <c r="AU31" s="2">
        <v>92000000</v>
      </c>
      <c r="AV31" s="2">
        <v>1602</v>
      </c>
      <c r="AW31" s="2" t="s">
        <v>719</v>
      </c>
      <c r="AX31" s="2" t="s">
        <v>712</v>
      </c>
      <c r="AY31" s="2">
        <v>6934</v>
      </c>
      <c r="AZ31" s="2" t="s">
        <v>712</v>
      </c>
      <c r="BA31" s="2" t="s">
        <v>143</v>
      </c>
      <c r="BB31" s="2" t="s">
        <v>720</v>
      </c>
      <c r="BC31" s="2" t="s">
        <v>145</v>
      </c>
      <c r="BD31" s="2" t="s">
        <v>146</v>
      </c>
      <c r="BE31" s="2" t="s">
        <v>147</v>
      </c>
      <c r="BF31" s="2">
        <v>112126</v>
      </c>
      <c r="BG31" s="2" t="s">
        <v>721</v>
      </c>
      <c r="BH31" s="2" t="s">
        <v>722</v>
      </c>
      <c r="BI31" s="2">
        <v>109534</v>
      </c>
      <c r="BJ31" s="2" t="s">
        <v>723</v>
      </c>
      <c r="BK31" s="2" t="s">
        <v>724</v>
      </c>
      <c r="BL31" s="2" t="s">
        <v>248</v>
      </c>
      <c r="BM31" s="2" t="s">
        <v>146</v>
      </c>
      <c r="BN31" s="2" t="s">
        <v>153</v>
      </c>
      <c r="BO31" s="2">
        <v>19</v>
      </c>
      <c r="BP31" s="2" t="s">
        <v>147</v>
      </c>
      <c r="BQ31" s="2">
        <v>12</v>
      </c>
      <c r="BR31" s="2">
        <v>2</v>
      </c>
      <c r="BS31" s="2" t="s">
        <v>725</v>
      </c>
      <c r="BT31" s="2" t="s">
        <v>137</v>
      </c>
      <c r="BU31" s="2">
        <v>129259591</v>
      </c>
      <c r="BV31" s="2">
        <v>81131500</v>
      </c>
      <c r="BW31" s="2" t="s">
        <v>448</v>
      </c>
      <c r="BX31" s="2">
        <v>81131504</v>
      </c>
      <c r="BY31" s="2" t="s">
        <v>449</v>
      </c>
      <c r="BZ31" s="2" t="s">
        <v>222</v>
      </c>
      <c r="CA31" s="2" t="s">
        <v>450</v>
      </c>
      <c r="CB31" s="2" t="s">
        <v>451</v>
      </c>
      <c r="CC31" s="2" t="s">
        <v>726</v>
      </c>
      <c r="CD31" s="2">
        <v>1</v>
      </c>
      <c r="CE31" s="2" t="s">
        <v>163</v>
      </c>
      <c r="CF31" s="2" t="s">
        <v>138</v>
      </c>
      <c r="CG31" s="2">
        <v>92000000</v>
      </c>
      <c r="CH31" s="2">
        <v>0</v>
      </c>
      <c r="CI31" s="2">
        <v>0</v>
      </c>
      <c r="CJ31" s="2">
        <v>0</v>
      </c>
      <c r="CK31" s="2">
        <v>92000000</v>
      </c>
      <c r="CL31" s="2" t="s">
        <v>160</v>
      </c>
      <c r="CM31" s="2">
        <v>1188</v>
      </c>
      <c r="CN31" s="2" t="s">
        <v>727</v>
      </c>
      <c r="CO31" s="2" t="s">
        <v>124</v>
      </c>
      <c r="CP31" s="28">
        <v>45498</v>
      </c>
      <c r="CQ31" s="2" t="s">
        <v>725</v>
      </c>
      <c r="CR31" s="2" t="s">
        <v>728</v>
      </c>
      <c r="CS31" s="2" t="s">
        <v>729</v>
      </c>
      <c r="CT31" s="2" t="s">
        <v>730</v>
      </c>
      <c r="CU31" s="2" t="s">
        <v>731</v>
      </c>
      <c r="CV31" s="28">
        <v>45118</v>
      </c>
      <c r="CW31" s="2">
        <v>45291</v>
      </c>
      <c r="CX31" s="2" t="s">
        <v>124</v>
      </c>
      <c r="CY31" s="2" t="s">
        <v>124</v>
      </c>
      <c r="CZ31" s="2" t="s">
        <v>194</v>
      </c>
      <c r="DA31" s="2" t="s">
        <v>194</v>
      </c>
      <c r="DB31" s="2" t="s">
        <v>194</v>
      </c>
      <c r="DC31" s="2" t="s">
        <v>195</v>
      </c>
      <c r="DD31" s="2" t="s">
        <v>124</v>
      </c>
      <c r="DE31" s="2" t="s">
        <v>196</v>
      </c>
      <c r="DF31" s="2" t="s">
        <v>626</v>
      </c>
      <c r="DG31" s="2" t="s">
        <v>732</v>
      </c>
      <c r="DH31" s="2" t="s">
        <v>733</v>
      </c>
      <c r="DI31" s="2" t="s">
        <v>734</v>
      </c>
      <c r="DJ31" s="2" t="s">
        <v>124</v>
      </c>
      <c r="DK31" s="2" t="s">
        <v>124</v>
      </c>
      <c r="DL31" s="2" t="s">
        <v>735</v>
      </c>
      <c r="DM31" s="2" t="s">
        <v>194</v>
      </c>
      <c r="DN31" s="2" t="s">
        <v>736</v>
      </c>
    </row>
    <row r="32" spans="1:118" hidden="1" x14ac:dyDescent="0.25">
      <c r="A32" s="2" t="s">
        <v>710</v>
      </c>
      <c r="B32" s="2" t="s">
        <v>711</v>
      </c>
      <c r="C32" s="2" t="s">
        <v>712</v>
      </c>
      <c r="D32" s="2" t="s">
        <v>713</v>
      </c>
      <c r="E32" s="3">
        <v>19396000</v>
      </c>
      <c r="F32" s="2" t="s">
        <v>737</v>
      </c>
      <c r="G32" s="2"/>
      <c r="H32" s="2" t="s">
        <v>124</v>
      </c>
      <c r="I32" s="23" t="s">
        <v>124</v>
      </c>
      <c r="J32" s="2"/>
      <c r="K32" s="2" t="s">
        <v>738</v>
      </c>
      <c r="L32" s="23" t="s">
        <v>126</v>
      </c>
      <c r="M32" s="27" t="s">
        <v>739</v>
      </c>
      <c r="N32" s="2" t="s">
        <v>740</v>
      </c>
      <c r="O32" s="2" t="s">
        <v>741</v>
      </c>
      <c r="P32" s="23" t="s">
        <v>129</v>
      </c>
      <c r="Q32" s="23" t="str">
        <f t="shared" si="0"/>
        <v>Encuesta de satisfacción de usuarios y medición del nivel de calidad de servicios de telecomunicaciones</v>
      </c>
      <c r="R32" s="2" t="s">
        <v>742</v>
      </c>
      <c r="S32" s="2" t="s">
        <v>131</v>
      </c>
      <c r="T32" s="2" t="s">
        <v>132</v>
      </c>
      <c r="U32" s="2" t="s">
        <v>133</v>
      </c>
      <c r="V32" s="2" t="s">
        <v>134</v>
      </c>
      <c r="W32" s="2">
        <v>8</v>
      </c>
      <c r="X32" s="2" t="s">
        <v>131</v>
      </c>
      <c r="Y32" s="2" t="s">
        <v>135</v>
      </c>
      <c r="Z32" s="2">
        <v>12</v>
      </c>
      <c r="AA32" s="2" t="s">
        <v>243</v>
      </c>
      <c r="AB32" s="2">
        <v>7</v>
      </c>
      <c r="AC32" s="2" t="s">
        <v>243</v>
      </c>
      <c r="AD32" s="2">
        <v>45132</v>
      </c>
      <c r="AE32" s="2">
        <v>45195</v>
      </c>
      <c r="AF32" s="2">
        <v>45195</v>
      </c>
      <c r="AG32" s="2">
        <v>45324</v>
      </c>
      <c r="AH32" s="2">
        <v>45196</v>
      </c>
      <c r="AI32" s="2">
        <v>2023</v>
      </c>
      <c r="AJ32" s="2" t="s">
        <v>137</v>
      </c>
      <c r="AK32" s="2">
        <v>0</v>
      </c>
      <c r="AL32" s="2">
        <v>0</v>
      </c>
      <c r="AM32" s="2">
        <v>48490000</v>
      </c>
      <c r="AN32" s="2" t="s">
        <v>138</v>
      </c>
      <c r="AO32" s="2">
        <v>48490000</v>
      </c>
      <c r="AP32" s="9">
        <v>48490000</v>
      </c>
      <c r="AQ32" s="2">
        <v>0</v>
      </c>
      <c r="AR32" s="2" t="s">
        <v>139</v>
      </c>
      <c r="AS32" s="2">
        <v>0</v>
      </c>
      <c r="AT32" s="2">
        <v>0</v>
      </c>
      <c r="AU32" s="2">
        <v>48490000</v>
      </c>
      <c r="AV32" s="2">
        <v>1602</v>
      </c>
      <c r="AW32" s="2" t="s">
        <v>719</v>
      </c>
      <c r="AX32" s="2" t="s">
        <v>712</v>
      </c>
      <c r="AY32" s="2">
        <v>6934</v>
      </c>
      <c r="AZ32" s="2" t="s">
        <v>743</v>
      </c>
      <c r="BA32" s="2" t="s">
        <v>143</v>
      </c>
      <c r="BB32" s="2" t="s">
        <v>720</v>
      </c>
      <c r="BC32" s="2" t="s">
        <v>145</v>
      </c>
      <c r="BD32" s="2" t="s">
        <v>146</v>
      </c>
      <c r="BE32" s="2" t="s">
        <v>147</v>
      </c>
      <c r="BF32" s="2">
        <v>861964</v>
      </c>
      <c r="BG32" s="2" t="s">
        <v>744</v>
      </c>
      <c r="BH32" s="2" t="s">
        <v>745</v>
      </c>
      <c r="BI32" s="2">
        <v>1457433</v>
      </c>
      <c r="BJ32" s="2" t="s">
        <v>746</v>
      </c>
      <c r="BK32" s="2" t="s">
        <v>747</v>
      </c>
      <c r="BL32" s="2" t="s">
        <v>748</v>
      </c>
      <c r="BM32" s="2" t="s">
        <v>146</v>
      </c>
      <c r="BN32" s="2" t="s">
        <v>153</v>
      </c>
      <c r="BO32" s="2">
        <v>0</v>
      </c>
      <c r="BP32" s="2" t="s">
        <v>147</v>
      </c>
      <c r="BQ32" s="2">
        <v>12</v>
      </c>
      <c r="BR32" s="2">
        <v>2</v>
      </c>
      <c r="BS32" s="2" t="s">
        <v>749</v>
      </c>
      <c r="BT32" s="2" t="s">
        <v>137</v>
      </c>
      <c r="BU32" s="2">
        <v>129938690</v>
      </c>
      <c r="BV32" s="2">
        <v>81131500</v>
      </c>
      <c r="BW32" s="2" t="s">
        <v>448</v>
      </c>
      <c r="BX32" s="2">
        <v>81131504</v>
      </c>
      <c r="BY32" s="2" t="s">
        <v>449</v>
      </c>
      <c r="BZ32" s="2" t="s">
        <v>222</v>
      </c>
      <c r="CA32" s="2" t="s">
        <v>450</v>
      </c>
      <c r="CB32" s="2" t="s">
        <v>451</v>
      </c>
      <c r="CC32" s="2" t="s">
        <v>750</v>
      </c>
      <c r="CD32" s="2">
        <v>1</v>
      </c>
      <c r="CE32" s="2" t="s">
        <v>163</v>
      </c>
      <c r="CF32" s="2" t="s">
        <v>138</v>
      </c>
      <c r="CG32" s="2">
        <v>48490000</v>
      </c>
      <c r="CH32" s="2">
        <v>0</v>
      </c>
      <c r="CI32" s="2">
        <v>0</v>
      </c>
      <c r="CJ32" s="2">
        <v>0</v>
      </c>
      <c r="CK32" s="2">
        <v>48490000</v>
      </c>
      <c r="CL32" s="2" t="s">
        <v>160</v>
      </c>
      <c r="CM32" s="2">
        <v>1625</v>
      </c>
      <c r="CN32" s="2" t="s">
        <v>751</v>
      </c>
      <c r="CO32" s="2" t="s">
        <v>124</v>
      </c>
      <c r="CP32" s="28">
        <v>45526</v>
      </c>
      <c r="CQ32" s="2" t="s">
        <v>749</v>
      </c>
      <c r="CR32" s="27" t="s">
        <v>739</v>
      </c>
      <c r="CS32" s="2" t="s">
        <v>752</v>
      </c>
      <c r="CT32" s="27" t="s">
        <v>753</v>
      </c>
      <c r="CU32" s="2" t="s">
        <v>754</v>
      </c>
      <c r="CV32" s="28">
        <v>45159</v>
      </c>
      <c r="CW32" s="28">
        <v>45291</v>
      </c>
      <c r="CX32" s="2" t="s">
        <v>124</v>
      </c>
      <c r="CY32" s="2" t="s">
        <v>124</v>
      </c>
      <c r="CZ32" s="2" t="s">
        <v>194</v>
      </c>
      <c r="DA32" s="2" t="s">
        <v>194</v>
      </c>
      <c r="DB32" s="2" t="s">
        <v>194</v>
      </c>
      <c r="DC32" s="2" t="s">
        <v>195</v>
      </c>
      <c r="DD32" s="2" t="s">
        <v>124</v>
      </c>
      <c r="DE32" s="2" t="s">
        <v>196</v>
      </c>
      <c r="DF32" s="2" t="s">
        <v>560</v>
      </c>
      <c r="DG32" s="2" t="s">
        <v>732</v>
      </c>
      <c r="DH32" s="2" t="s">
        <v>755</v>
      </c>
      <c r="DI32" s="2" t="s">
        <v>756</v>
      </c>
      <c r="DJ32" s="2" t="s">
        <v>134</v>
      </c>
      <c r="DK32" s="2" t="s">
        <v>124</v>
      </c>
      <c r="DL32" s="2" t="s">
        <v>757</v>
      </c>
      <c r="DM32" s="2" t="s">
        <v>134</v>
      </c>
      <c r="DN32" s="2" t="s">
        <v>134</v>
      </c>
    </row>
    <row r="33" spans="1:118" hidden="1" x14ac:dyDescent="0.25">
      <c r="A33" s="2" t="s">
        <v>227</v>
      </c>
      <c r="B33" s="2" t="s">
        <v>228</v>
      </c>
      <c r="C33" s="26" t="s">
        <v>229</v>
      </c>
      <c r="D33" s="2" t="s">
        <v>230</v>
      </c>
      <c r="E33" s="3">
        <v>33499999.995000001</v>
      </c>
      <c r="F33" s="2" t="s">
        <v>758</v>
      </c>
      <c r="G33" s="2"/>
      <c r="H33" s="2" t="s">
        <v>124</v>
      </c>
      <c r="I33" s="23" t="s">
        <v>124</v>
      </c>
      <c r="J33" s="2">
        <v>48903377</v>
      </c>
      <c r="K33" s="2" t="s">
        <v>760</v>
      </c>
      <c r="L33" s="23" t="s">
        <v>126</v>
      </c>
      <c r="M33" s="27" t="s">
        <v>761</v>
      </c>
      <c r="N33" s="2" t="s">
        <v>762</v>
      </c>
      <c r="O33" s="2" t="s">
        <v>763</v>
      </c>
      <c r="P33" s="23" t="s">
        <v>129</v>
      </c>
      <c r="Q33" s="23" t="str">
        <f t="shared" si="0"/>
        <v>Estudio de elaboración de diagnóstico de vulnerabilidad ante el cambio climático para el sector turismo actualizado</v>
      </c>
      <c r="R33" s="2" t="s">
        <v>764</v>
      </c>
      <c r="S33" s="2" t="s">
        <v>131</v>
      </c>
      <c r="T33" s="2" t="s">
        <v>132</v>
      </c>
      <c r="U33" s="2" t="s">
        <v>133</v>
      </c>
      <c r="V33" s="2" t="s">
        <v>134</v>
      </c>
      <c r="W33" s="2">
        <v>8</v>
      </c>
      <c r="X33" s="2" t="s">
        <v>131</v>
      </c>
      <c r="Y33" s="2" t="s">
        <v>135</v>
      </c>
      <c r="Z33" s="2">
        <v>12</v>
      </c>
      <c r="AA33" s="2" t="s">
        <v>243</v>
      </c>
      <c r="AB33" s="2">
        <v>7</v>
      </c>
      <c r="AC33" s="2" t="s">
        <v>243</v>
      </c>
      <c r="AD33" s="28">
        <v>45190</v>
      </c>
      <c r="AE33" s="28">
        <v>45253</v>
      </c>
      <c r="AF33" s="28">
        <v>45253</v>
      </c>
      <c r="AG33" s="28">
        <v>45253</v>
      </c>
      <c r="AH33" s="28">
        <v>45258</v>
      </c>
      <c r="AI33" s="2"/>
      <c r="AJ33" s="2" t="s">
        <v>137</v>
      </c>
      <c r="AK33" s="2">
        <v>0</v>
      </c>
      <c r="AL33" s="2">
        <v>0</v>
      </c>
      <c r="AM33" s="2">
        <v>33500000</v>
      </c>
      <c r="AN33" s="2" t="s">
        <v>138</v>
      </c>
      <c r="AO33" s="2">
        <v>33500000</v>
      </c>
      <c r="AP33" s="31"/>
      <c r="AQ33" s="2">
        <v>5348739.4950000001</v>
      </c>
      <c r="AR33" s="2" t="s">
        <v>174</v>
      </c>
      <c r="AS33" s="2">
        <v>0</v>
      </c>
      <c r="AT33" s="2">
        <v>0</v>
      </c>
      <c r="AU33" s="2">
        <v>28151260.5</v>
      </c>
      <c r="AV33" s="2">
        <v>621451</v>
      </c>
      <c r="AW33" s="2" t="s">
        <v>244</v>
      </c>
      <c r="AX33" s="2" t="s">
        <v>245</v>
      </c>
      <c r="AY33" s="2">
        <v>1220768</v>
      </c>
      <c r="AZ33" s="2" t="s">
        <v>246</v>
      </c>
      <c r="BA33" s="2" t="s">
        <v>143</v>
      </c>
      <c r="BB33" s="2" t="s">
        <v>247</v>
      </c>
      <c r="BC33" s="2" t="s">
        <v>248</v>
      </c>
      <c r="BD33" s="2" t="s">
        <v>146</v>
      </c>
      <c r="BE33" s="2" t="s">
        <v>147</v>
      </c>
      <c r="BF33" s="2">
        <v>1314182</v>
      </c>
      <c r="BG33" s="2" t="s">
        <v>759</v>
      </c>
      <c r="BH33" s="2" t="s">
        <v>765</v>
      </c>
      <c r="BI33" s="2">
        <v>1899119</v>
      </c>
      <c r="BJ33" s="2" t="s">
        <v>758</v>
      </c>
      <c r="BK33" s="2" t="s">
        <v>639</v>
      </c>
      <c r="BL33" s="2" t="s">
        <v>766</v>
      </c>
      <c r="BM33" s="2" t="s">
        <v>767</v>
      </c>
      <c r="BN33" s="2" t="s">
        <v>153</v>
      </c>
      <c r="BO33" s="2">
        <v>19</v>
      </c>
      <c r="BP33" s="2" t="s">
        <v>147</v>
      </c>
      <c r="BQ33" s="2">
        <v>12</v>
      </c>
      <c r="BR33" s="2">
        <v>2</v>
      </c>
      <c r="BS33" s="2" t="s">
        <v>768</v>
      </c>
      <c r="BT33" s="2" t="s">
        <v>137</v>
      </c>
      <c r="BU33" s="2">
        <v>130857681</v>
      </c>
      <c r="BV33" s="2">
        <v>80101500</v>
      </c>
      <c r="BW33" s="2" t="s">
        <v>253</v>
      </c>
      <c r="BX33" s="2">
        <v>80101505</v>
      </c>
      <c r="BY33" s="2" t="s">
        <v>769</v>
      </c>
      <c r="BZ33" s="2" t="s">
        <v>255</v>
      </c>
      <c r="CA33" s="2" t="s">
        <v>256</v>
      </c>
      <c r="CB33" s="2" t="s">
        <v>257</v>
      </c>
      <c r="CC33" s="2" t="s">
        <v>770</v>
      </c>
      <c r="CD33" s="2">
        <v>1</v>
      </c>
      <c r="CE33" s="2" t="s">
        <v>259</v>
      </c>
      <c r="CF33" s="2" t="s">
        <v>138</v>
      </c>
      <c r="CG33" s="2">
        <v>28151260.5</v>
      </c>
      <c r="CH33" s="2">
        <v>0</v>
      </c>
      <c r="CI33" s="2">
        <v>0</v>
      </c>
      <c r="CJ33" s="2">
        <v>0</v>
      </c>
      <c r="CK33" s="2">
        <v>28151260.5</v>
      </c>
      <c r="CL33" s="2" t="s">
        <v>160</v>
      </c>
      <c r="CM33" s="2" t="s">
        <v>177</v>
      </c>
      <c r="CN33" s="2" t="s">
        <v>771</v>
      </c>
      <c r="CO33" s="2" t="s">
        <v>124</v>
      </c>
      <c r="CP33" s="28">
        <v>45530</v>
      </c>
      <c r="CQ33" s="2" t="s">
        <v>768</v>
      </c>
      <c r="CR33" s="27" t="s">
        <v>772</v>
      </c>
      <c r="CS33" s="2" t="s">
        <v>261</v>
      </c>
      <c r="CT33" s="2" t="s">
        <v>262</v>
      </c>
      <c r="CU33" s="2" t="s">
        <v>262</v>
      </c>
      <c r="CV33" s="28">
        <v>45253</v>
      </c>
      <c r="CW33" s="28">
        <v>45358</v>
      </c>
      <c r="CX33" s="2" t="s">
        <v>124</v>
      </c>
      <c r="CY33" s="2" t="s">
        <v>124</v>
      </c>
      <c r="CZ33" s="2" t="s">
        <v>194</v>
      </c>
      <c r="DA33" s="2" t="s">
        <v>194</v>
      </c>
      <c r="DB33" s="2" t="s">
        <v>194</v>
      </c>
      <c r="DC33" s="2" t="s">
        <v>195</v>
      </c>
      <c r="DD33" s="2" t="s">
        <v>124</v>
      </c>
      <c r="DE33" s="2" t="s">
        <v>196</v>
      </c>
      <c r="DF33" s="2" t="s">
        <v>197</v>
      </c>
      <c r="DG33" s="2" t="s">
        <v>264</v>
      </c>
      <c r="DH33" s="2" t="s">
        <v>773</v>
      </c>
      <c r="DI33" s="2" t="s">
        <v>774</v>
      </c>
      <c r="DJ33" s="2" t="s">
        <v>134</v>
      </c>
      <c r="DK33" s="2" t="s">
        <v>134</v>
      </c>
      <c r="DL33" s="2" t="s">
        <v>267</v>
      </c>
      <c r="DM33" s="2" t="s">
        <v>134</v>
      </c>
      <c r="DN33" s="2" t="s">
        <v>134</v>
      </c>
    </row>
    <row r="34" spans="1:118" hidden="1" x14ac:dyDescent="0.25">
      <c r="A34" s="2" t="s">
        <v>227</v>
      </c>
      <c r="B34" s="2" t="s">
        <v>228</v>
      </c>
      <c r="C34" s="26" t="s">
        <v>229</v>
      </c>
      <c r="D34" s="2" t="s">
        <v>230</v>
      </c>
      <c r="E34" s="3">
        <v>19821639.600000001</v>
      </c>
      <c r="F34" s="2" t="s">
        <v>775</v>
      </c>
      <c r="G34" s="2"/>
      <c r="H34" s="2" t="s">
        <v>605</v>
      </c>
      <c r="I34" s="23" t="s">
        <v>124</v>
      </c>
      <c r="J34" s="2">
        <v>48918790</v>
      </c>
      <c r="K34" s="2" t="s">
        <v>777</v>
      </c>
      <c r="L34" s="23" t="s">
        <v>126</v>
      </c>
      <c r="M34" s="27" t="s">
        <v>778</v>
      </c>
      <c r="N34" s="2" t="s">
        <v>779</v>
      </c>
      <c r="O34" s="2" t="s">
        <v>780</v>
      </c>
      <c r="P34" s="23" t="s">
        <v>129</v>
      </c>
      <c r="Q34" s="23" t="str">
        <f t="shared" si="0"/>
        <v>Caracterización turismo antártico</v>
      </c>
      <c r="R34" s="2" t="s">
        <v>781</v>
      </c>
      <c r="S34" s="2" t="s">
        <v>131</v>
      </c>
      <c r="T34" s="2" t="s">
        <v>782</v>
      </c>
      <c r="U34" s="2" t="s">
        <v>240</v>
      </c>
      <c r="V34" s="2" t="s">
        <v>134</v>
      </c>
      <c r="W34" s="2">
        <v>8</v>
      </c>
      <c r="X34" s="2" t="s">
        <v>131</v>
      </c>
      <c r="Y34" s="2" t="s">
        <v>135</v>
      </c>
      <c r="Z34" s="2">
        <v>12</v>
      </c>
      <c r="AA34" s="2" t="s">
        <v>243</v>
      </c>
      <c r="AB34" s="2">
        <v>7</v>
      </c>
      <c r="AC34" s="2" t="s">
        <v>243</v>
      </c>
      <c r="AD34" s="2">
        <v>45191</v>
      </c>
      <c r="AE34" s="2">
        <v>45259</v>
      </c>
      <c r="AF34" s="2">
        <v>45259</v>
      </c>
      <c r="AG34" s="2">
        <v>45259</v>
      </c>
      <c r="AH34" s="2">
        <v>45259</v>
      </c>
      <c r="AI34" s="2">
        <v>2023</v>
      </c>
      <c r="AJ34" s="2" t="s">
        <v>137</v>
      </c>
      <c r="AK34" s="2">
        <v>0</v>
      </c>
      <c r="AL34" s="2">
        <v>0</v>
      </c>
      <c r="AM34" s="2">
        <v>19821639.600000001</v>
      </c>
      <c r="AN34" s="2" t="s">
        <v>138</v>
      </c>
      <c r="AO34" s="2">
        <v>19821639.600000001</v>
      </c>
      <c r="AP34" s="31">
        <v>19821639.600000001</v>
      </c>
      <c r="AQ34" s="2">
        <v>3164799.6</v>
      </c>
      <c r="AR34" s="2" t="s">
        <v>174</v>
      </c>
      <c r="AS34" s="2">
        <v>0</v>
      </c>
      <c r="AT34" s="2">
        <v>0</v>
      </c>
      <c r="AU34" s="2">
        <v>16656840</v>
      </c>
      <c r="AV34" s="2">
        <v>621451</v>
      </c>
      <c r="AW34" s="2" t="s">
        <v>244</v>
      </c>
      <c r="AX34" s="2" t="s">
        <v>245</v>
      </c>
      <c r="AY34" s="2">
        <v>1220768</v>
      </c>
      <c r="AZ34" s="2" t="s">
        <v>245</v>
      </c>
      <c r="BA34" s="2" t="s">
        <v>143</v>
      </c>
      <c r="BB34" s="2" t="s">
        <v>247</v>
      </c>
      <c r="BC34" s="2" t="s">
        <v>248</v>
      </c>
      <c r="BD34" s="2" t="s">
        <v>146</v>
      </c>
      <c r="BE34" s="2" t="s">
        <v>147</v>
      </c>
      <c r="BF34" s="2">
        <v>1182327</v>
      </c>
      <c r="BG34" s="2" t="s">
        <v>776</v>
      </c>
      <c r="BH34" s="2" t="s">
        <v>783</v>
      </c>
      <c r="BI34" s="2">
        <v>1770879</v>
      </c>
      <c r="BJ34" s="2" t="s">
        <v>784</v>
      </c>
      <c r="BK34" s="2" t="s">
        <v>639</v>
      </c>
      <c r="BL34" s="2" t="s">
        <v>248</v>
      </c>
      <c r="BM34" s="2" t="s">
        <v>146</v>
      </c>
      <c r="BN34" s="2" t="s">
        <v>153</v>
      </c>
      <c r="BO34" s="2">
        <v>19</v>
      </c>
      <c r="BP34" s="2" t="s">
        <v>147</v>
      </c>
      <c r="BQ34" s="2">
        <v>12</v>
      </c>
      <c r="BR34" s="2">
        <v>2</v>
      </c>
      <c r="BS34" s="2" t="s">
        <v>177</v>
      </c>
      <c r="BT34" s="2" t="s">
        <v>137</v>
      </c>
      <c r="BU34" s="2">
        <v>130903264</v>
      </c>
      <c r="BV34" s="2">
        <v>80101500</v>
      </c>
      <c r="BW34" s="2" t="s">
        <v>253</v>
      </c>
      <c r="BX34" s="2">
        <v>80101505</v>
      </c>
      <c r="BY34" s="2" t="s">
        <v>769</v>
      </c>
      <c r="BZ34" s="2" t="s">
        <v>255</v>
      </c>
      <c r="CA34" s="2" t="s">
        <v>256</v>
      </c>
      <c r="CB34" s="2" t="s">
        <v>257</v>
      </c>
      <c r="CC34" s="2" t="s">
        <v>785</v>
      </c>
      <c r="CD34" s="2">
        <v>1</v>
      </c>
      <c r="CE34" s="2" t="s">
        <v>259</v>
      </c>
      <c r="CF34" s="2" t="s">
        <v>138</v>
      </c>
      <c r="CG34" s="2">
        <v>16656840</v>
      </c>
      <c r="CH34" s="2">
        <v>0</v>
      </c>
      <c r="CI34" s="2">
        <v>0</v>
      </c>
      <c r="CJ34" s="2">
        <v>0</v>
      </c>
      <c r="CK34" s="2">
        <v>16656840</v>
      </c>
      <c r="CL34" s="2" t="s">
        <v>160</v>
      </c>
      <c r="CM34" s="2" t="s">
        <v>177</v>
      </c>
      <c r="CN34" s="2" t="s">
        <v>785</v>
      </c>
      <c r="CO34" s="2" t="s">
        <v>124</v>
      </c>
      <c r="CP34" s="28">
        <v>45502</v>
      </c>
      <c r="CQ34" s="2" t="s">
        <v>786</v>
      </c>
      <c r="CR34" s="2" t="s">
        <v>787</v>
      </c>
      <c r="CS34" s="2" t="s">
        <v>788</v>
      </c>
      <c r="CT34" s="2" t="s">
        <v>789</v>
      </c>
      <c r="CU34" s="2" t="s">
        <v>790</v>
      </c>
      <c r="CV34" s="2" t="s">
        <v>385</v>
      </c>
      <c r="CW34" s="28" t="s">
        <v>385</v>
      </c>
      <c r="CX34" s="2" t="s">
        <v>124</v>
      </c>
      <c r="CY34" s="2" t="s">
        <v>262</v>
      </c>
      <c r="CZ34" s="2" t="s">
        <v>124</v>
      </c>
      <c r="DA34" s="2" t="s">
        <v>789</v>
      </c>
      <c r="DB34" s="2" t="s">
        <v>194</v>
      </c>
      <c r="DC34" s="2" t="s">
        <v>791</v>
      </c>
      <c r="DD34" s="2" t="s">
        <v>124</v>
      </c>
      <c r="DE34" s="2" t="s">
        <v>196</v>
      </c>
      <c r="DF34" s="2" t="s">
        <v>792</v>
      </c>
      <c r="DG34" s="2" t="s">
        <v>262</v>
      </c>
      <c r="DH34" s="2" t="s">
        <v>793</v>
      </c>
      <c r="DI34" s="2" t="s">
        <v>794</v>
      </c>
      <c r="DJ34" s="2" t="s">
        <v>134</v>
      </c>
      <c r="DK34" s="2" t="s">
        <v>649</v>
      </c>
      <c r="DL34" s="2" t="s">
        <v>267</v>
      </c>
      <c r="DM34" s="2" t="s">
        <v>795</v>
      </c>
      <c r="DN34" s="2" t="s">
        <v>262</v>
      </c>
    </row>
    <row r="35" spans="1:118" hidden="1" x14ac:dyDescent="0.25">
      <c r="A35" s="2" t="s">
        <v>227</v>
      </c>
      <c r="B35" s="2" t="s">
        <v>228</v>
      </c>
      <c r="C35" s="26" t="s">
        <v>229</v>
      </c>
      <c r="D35" s="2" t="s">
        <v>230</v>
      </c>
      <c r="E35" s="3">
        <v>24752000</v>
      </c>
      <c r="F35" s="2" t="s">
        <v>796</v>
      </c>
      <c r="G35" s="2"/>
      <c r="H35" s="2" t="s">
        <v>124</v>
      </c>
      <c r="I35" s="2" t="s">
        <v>134</v>
      </c>
      <c r="J35" s="2">
        <v>48996268</v>
      </c>
      <c r="K35" s="2" t="s">
        <v>798</v>
      </c>
      <c r="L35" s="23" t="s">
        <v>126</v>
      </c>
      <c r="M35" s="27" t="s">
        <v>799</v>
      </c>
      <c r="N35" s="2" t="s">
        <v>800</v>
      </c>
      <c r="O35" s="2" t="s">
        <v>801</v>
      </c>
      <c r="P35" s="23" t="s">
        <v>129</v>
      </c>
      <c r="Q35" s="23" t="str">
        <f t="shared" si="0"/>
        <v>Consultoría para levantamiento de oportunidades de implementación de soluciones sanitarias sustentables en áreas silvestres protegidas del estado (ASPE)</v>
      </c>
      <c r="R35" s="2" t="s">
        <v>802</v>
      </c>
      <c r="S35" s="2" t="s">
        <v>131</v>
      </c>
      <c r="T35" s="2" t="s">
        <v>782</v>
      </c>
      <c r="U35" s="2" t="s">
        <v>240</v>
      </c>
      <c r="V35" s="2" t="s">
        <v>134</v>
      </c>
      <c r="W35" s="2">
        <v>8</v>
      </c>
      <c r="X35" s="2" t="s">
        <v>131</v>
      </c>
      <c r="Y35" s="2" t="s">
        <v>135</v>
      </c>
      <c r="Z35" s="2">
        <v>12</v>
      </c>
      <c r="AA35" s="2" t="s">
        <v>243</v>
      </c>
      <c r="AB35" s="2">
        <v>7</v>
      </c>
      <c r="AC35" s="2" t="s">
        <v>243</v>
      </c>
      <c r="AD35" s="28">
        <v>45202</v>
      </c>
      <c r="AE35" s="28">
        <v>45253</v>
      </c>
      <c r="AF35" s="28">
        <v>45253</v>
      </c>
      <c r="AG35" s="28">
        <v>45253</v>
      </c>
      <c r="AH35" s="28">
        <v>45254</v>
      </c>
      <c r="AI35" s="28"/>
      <c r="AJ35" s="28"/>
      <c r="AK35" s="2"/>
      <c r="AL35" s="2"/>
      <c r="AM35" s="2"/>
      <c r="AN35" s="2"/>
      <c r="AO35" s="2"/>
      <c r="AP35" s="31"/>
      <c r="AQ35" s="2">
        <v>3952000</v>
      </c>
      <c r="AR35" s="2" t="s">
        <v>174</v>
      </c>
      <c r="AS35" s="2">
        <v>0</v>
      </c>
      <c r="AT35" s="2">
        <v>0</v>
      </c>
      <c r="AU35" s="2">
        <v>20800000</v>
      </c>
      <c r="AV35" s="2">
        <v>621451</v>
      </c>
      <c r="AW35" s="2" t="s">
        <v>244</v>
      </c>
      <c r="AX35" s="2" t="s">
        <v>245</v>
      </c>
      <c r="AY35" s="2">
        <v>1220768</v>
      </c>
      <c r="AZ35" s="2" t="s">
        <v>246</v>
      </c>
      <c r="BA35" s="2" t="s">
        <v>143</v>
      </c>
      <c r="BB35" s="2" t="s">
        <v>247</v>
      </c>
      <c r="BC35" s="2" t="s">
        <v>248</v>
      </c>
      <c r="BD35" s="2" t="s">
        <v>146</v>
      </c>
      <c r="BE35" s="2" t="s">
        <v>147</v>
      </c>
      <c r="BF35" s="2">
        <v>1241945</v>
      </c>
      <c r="BG35" s="2" t="s">
        <v>797</v>
      </c>
      <c r="BH35" s="2" t="s">
        <v>796</v>
      </c>
      <c r="BI35" s="2">
        <v>1828192</v>
      </c>
      <c r="BJ35" s="2" t="s">
        <v>796</v>
      </c>
      <c r="BK35" s="2" t="s">
        <v>803</v>
      </c>
      <c r="BL35" s="2" t="s">
        <v>248</v>
      </c>
      <c r="BM35" s="2" t="s">
        <v>146</v>
      </c>
      <c r="BN35" s="2" t="s">
        <v>153</v>
      </c>
      <c r="BO35" s="2">
        <v>19</v>
      </c>
      <c r="BP35" s="2" t="s">
        <v>147</v>
      </c>
      <c r="BQ35" s="2">
        <v>9</v>
      </c>
      <c r="BR35" s="2">
        <v>2</v>
      </c>
      <c r="BS35" s="2" t="s">
        <v>177</v>
      </c>
      <c r="BT35" s="2" t="s">
        <v>137</v>
      </c>
      <c r="BU35" s="2">
        <v>131116953</v>
      </c>
      <c r="BV35" s="2">
        <v>80101500</v>
      </c>
      <c r="BW35" s="2" t="s">
        <v>253</v>
      </c>
      <c r="BX35" s="2">
        <v>80101505</v>
      </c>
      <c r="BY35" s="2" t="s">
        <v>769</v>
      </c>
      <c r="BZ35" s="2" t="s">
        <v>255</v>
      </c>
      <c r="CA35" s="2" t="s">
        <v>256</v>
      </c>
      <c r="CB35" s="2" t="s">
        <v>257</v>
      </c>
      <c r="CC35" s="2" t="s">
        <v>800</v>
      </c>
      <c r="CD35" s="2">
        <v>1</v>
      </c>
      <c r="CE35" s="2" t="s">
        <v>259</v>
      </c>
      <c r="CF35" s="2" t="s">
        <v>138</v>
      </c>
      <c r="CG35" s="2">
        <v>20800000</v>
      </c>
      <c r="CH35" s="2">
        <v>0</v>
      </c>
      <c r="CI35" s="2">
        <v>0</v>
      </c>
      <c r="CJ35" s="2">
        <v>0</v>
      </c>
      <c r="CK35" s="2">
        <v>20800000</v>
      </c>
      <c r="CL35" s="2" t="s">
        <v>160</v>
      </c>
      <c r="CM35" s="2">
        <v>563</v>
      </c>
      <c r="CN35" s="2" t="s">
        <v>804</v>
      </c>
      <c r="CO35" s="2" t="s">
        <v>124</v>
      </c>
      <c r="CP35" s="28">
        <v>45530</v>
      </c>
      <c r="CQ35" s="2" t="s">
        <v>805</v>
      </c>
      <c r="CR35" s="27" t="s">
        <v>806</v>
      </c>
      <c r="CS35" s="2" t="s">
        <v>807</v>
      </c>
      <c r="CT35" s="27" t="s">
        <v>808</v>
      </c>
      <c r="CU35" s="2" t="s">
        <v>809</v>
      </c>
      <c r="CV35" s="28">
        <v>45253</v>
      </c>
      <c r="CW35" s="28">
        <v>45353</v>
      </c>
      <c r="CX35" s="2" t="s">
        <v>124</v>
      </c>
      <c r="CY35" s="2" t="s">
        <v>124</v>
      </c>
      <c r="CZ35" s="2" t="s">
        <v>124</v>
      </c>
      <c r="DA35" s="27" t="s">
        <v>808</v>
      </c>
      <c r="DB35" s="2" t="s">
        <v>194</v>
      </c>
      <c r="DC35" s="2" t="s">
        <v>195</v>
      </c>
      <c r="DD35" s="2" t="s">
        <v>124</v>
      </c>
      <c r="DE35" s="2" t="s">
        <v>196</v>
      </c>
      <c r="DF35" s="2" t="s">
        <v>560</v>
      </c>
      <c r="DG35" s="2" t="s">
        <v>264</v>
      </c>
      <c r="DH35" s="2" t="s">
        <v>810</v>
      </c>
      <c r="DI35" s="2" t="s">
        <v>811</v>
      </c>
      <c r="DJ35" s="2" t="s">
        <v>134</v>
      </c>
      <c r="DK35" s="2" t="s">
        <v>134</v>
      </c>
      <c r="DL35" s="2" t="s">
        <v>267</v>
      </c>
      <c r="DM35" s="2" t="s">
        <v>134</v>
      </c>
      <c r="DN35" s="2" t="s">
        <v>134</v>
      </c>
    </row>
    <row r="36" spans="1:118" hidden="1" x14ac:dyDescent="0.25">
      <c r="A36" s="2" t="s">
        <v>227</v>
      </c>
      <c r="B36" s="2" t="s">
        <v>228</v>
      </c>
      <c r="C36" s="26" t="s">
        <v>229</v>
      </c>
      <c r="D36" s="2" t="s">
        <v>230</v>
      </c>
      <c r="E36" s="3">
        <v>29999900</v>
      </c>
      <c r="F36" s="2" t="s">
        <v>812</v>
      </c>
      <c r="G36" s="2"/>
      <c r="H36" s="2" t="s">
        <v>124</v>
      </c>
      <c r="I36" s="23" t="s">
        <v>124</v>
      </c>
      <c r="J36" s="2">
        <v>49000843</v>
      </c>
      <c r="K36" s="2" t="s">
        <v>814</v>
      </c>
      <c r="L36" s="23" t="s">
        <v>126</v>
      </c>
      <c r="M36" s="27" t="s">
        <v>815</v>
      </c>
      <c r="N36" s="2" t="s">
        <v>816</v>
      </c>
      <c r="O36" s="2" t="s">
        <v>817</v>
      </c>
      <c r="P36" s="23" t="s">
        <v>129</v>
      </c>
      <c r="Q36" s="23" t="str">
        <f t="shared" si="0"/>
        <v>consultoría plan de acción de sustentabilidad turística para chile</v>
      </c>
      <c r="R36" s="2" t="s">
        <v>818</v>
      </c>
      <c r="S36" s="2" t="s">
        <v>131</v>
      </c>
      <c r="T36" s="2" t="s">
        <v>132</v>
      </c>
      <c r="U36" s="2" t="s">
        <v>133</v>
      </c>
      <c r="V36" s="2" t="s">
        <v>134</v>
      </c>
      <c r="W36" s="2">
        <v>8</v>
      </c>
      <c r="X36" s="2" t="s">
        <v>131</v>
      </c>
      <c r="Y36" s="2" t="s">
        <v>135</v>
      </c>
      <c r="Z36" s="2">
        <v>12</v>
      </c>
      <c r="AA36" s="2" t="s">
        <v>243</v>
      </c>
      <c r="AB36" s="2">
        <v>7</v>
      </c>
      <c r="AC36" s="2" t="s">
        <v>243</v>
      </c>
      <c r="AD36" s="28">
        <v>45202</v>
      </c>
      <c r="AE36" s="28">
        <v>45259</v>
      </c>
      <c r="AF36" s="28">
        <v>45259</v>
      </c>
      <c r="AG36" s="28">
        <v>45259</v>
      </c>
      <c r="AH36" s="28">
        <v>45260</v>
      </c>
      <c r="AI36" s="2"/>
      <c r="AJ36" s="2" t="s">
        <v>137</v>
      </c>
      <c r="AK36" s="2">
        <v>0</v>
      </c>
      <c r="AL36" s="2">
        <v>0</v>
      </c>
      <c r="AM36" s="2">
        <v>29999900</v>
      </c>
      <c r="AN36" s="2" t="s">
        <v>138</v>
      </c>
      <c r="AO36" s="2">
        <v>29999900</v>
      </c>
      <c r="AP36" s="31"/>
      <c r="AQ36" s="2">
        <v>4789900</v>
      </c>
      <c r="AR36" s="2" t="s">
        <v>174</v>
      </c>
      <c r="AS36" s="2">
        <v>0</v>
      </c>
      <c r="AT36" s="2">
        <v>0</v>
      </c>
      <c r="AU36" s="2">
        <v>25210000</v>
      </c>
      <c r="AV36" s="2">
        <v>621451</v>
      </c>
      <c r="AW36" s="2" t="s">
        <v>244</v>
      </c>
      <c r="AX36" s="2" t="s">
        <v>245</v>
      </c>
      <c r="AY36" s="2">
        <v>1220768</v>
      </c>
      <c r="AZ36" s="2" t="s">
        <v>246</v>
      </c>
      <c r="BA36" s="2" t="s">
        <v>143</v>
      </c>
      <c r="BB36" s="2" t="s">
        <v>247</v>
      </c>
      <c r="BC36" s="2" t="s">
        <v>248</v>
      </c>
      <c r="BD36" s="2" t="s">
        <v>146</v>
      </c>
      <c r="BE36" s="2" t="s">
        <v>147</v>
      </c>
      <c r="BF36" s="2">
        <v>947334</v>
      </c>
      <c r="BG36" s="2" t="s">
        <v>813</v>
      </c>
      <c r="BH36" s="2" t="s">
        <v>819</v>
      </c>
      <c r="BI36" s="2">
        <v>1540338</v>
      </c>
      <c r="BJ36" s="2" t="s">
        <v>819</v>
      </c>
      <c r="BK36" s="2" t="s">
        <v>820</v>
      </c>
      <c r="BL36" s="2" t="s">
        <v>248</v>
      </c>
      <c r="BM36" s="2" t="s">
        <v>146</v>
      </c>
      <c r="BN36" s="2" t="s">
        <v>137</v>
      </c>
      <c r="BO36" s="2">
        <v>19</v>
      </c>
      <c r="BP36" s="2" t="s">
        <v>147</v>
      </c>
      <c r="BQ36" s="2">
        <v>12</v>
      </c>
      <c r="BR36" s="2">
        <v>2</v>
      </c>
      <c r="BS36" s="2" t="s">
        <v>821</v>
      </c>
      <c r="BT36" s="2" t="s">
        <v>137</v>
      </c>
      <c r="BU36" s="2">
        <v>131126793</v>
      </c>
      <c r="BV36" s="2">
        <v>80101500</v>
      </c>
      <c r="BW36" s="2" t="s">
        <v>253</v>
      </c>
      <c r="BX36" s="2">
        <v>80101505</v>
      </c>
      <c r="BY36" s="2" t="s">
        <v>769</v>
      </c>
      <c r="BZ36" s="2" t="s">
        <v>255</v>
      </c>
      <c r="CA36" s="2" t="s">
        <v>256</v>
      </c>
      <c r="CB36" s="2" t="s">
        <v>257</v>
      </c>
      <c r="CC36" s="2" t="s">
        <v>822</v>
      </c>
      <c r="CD36" s="2">
        <v>1</v>
      </c>
      <c r="CE36" s="2" t="s">
        <v>259</v>
      </c>
      <c r="CF36" s="2" t="s">
        <v>138</v>
      </c>
      <c r="CG36" s="2">
        <v>25210000</v>
      </c>
      <c r="CH36" s="2">
        <v>0</v>
      </c>
      <c r="CI36" s="2">
        <v>0</v>
      </c>
      <c r="CJ36" s="2">
        <v>0</v>
      </c>
      <c r="CK36" s="2">
        <v>25210000</v>
      </c>
      <c r="CL36" s="2" t="s">
        <v>160</v>
      </c>
      <c r="CM36" s="2">
        <v>599</v>
      </c>
      <c r="CN36" s="2" t="s">
        <v>822</v>
      </c>
      <c r="CO36" s="2" t="s">
        <v>124</v>
      </c>
      <c r="CP36" s="28">
        <v>45530</v>
      </c>
      <c r="CQ36" s="2" t="s">
        <v>821</v>
      </c>
      <c r="CR36" s="27" t="s">
        <v>823</v>
      </c>
      <c r="CS36" s="2" t="s">
        <v>261</v>
      </c>
      <c r="CT36" s="2" t="s">
        <v>262</v>
      </c>
      <c r="CU36" s="2" t="s">
        <v>824</v>
      </c>
      <c r="CV36" s="28">
        <v>45259</v>
      </c>
      <c r="CW36" s="28">
        <v>45359</v>
      </c>
      <c r="CX36" s="2" t="s">
        <v>124</v>
      </c>
      <c r="CY36" s="2" t="s">
        <v>124</v>
      </c>
      <c r="CZ36" s="2" t="s">
        <v>194</v>
      </c>
      <c r="DA36" s="2" t="s">
        <v>194</v>
      </c>
      <c r="DB36" s="2" t="s">
        <v>194</v>
      </c>
      <c r="DC36" s="2" t="s">
        <v>195</v>
      </c>
      <c r="DD36" s="2" t="s">
        <v>124</v>
      </c>
      <c r="DE36" s="2" t="s">
        <v>196</v>
      </c>
      <c r="DF36" s="2" t="s">
        <v>197</v>
      </c>
      <c r="DG36" s="2" t="s">
        <v>264</v>
      </c>
      <c r="DH36" s="2" t="s">
        <v>825</v>
      </c>
      <c r="DI36" s="2" t="s">
        <v>826</v>
      </c>
      <c r="DJ36" s="2" t="s">
        <v>134</v>
      </c>
      <c r="DK36" s="2" t="s">
        <v>134</v>
      </c>
      <c r="DL36" s="2" t="s">
        <v>267</v>
      </c>
      <c r="DM36" s="2" t="s">
        <v>134</v>
      </c>
      <c r="DN36" s="2" t="s">
        <v>134</v>
      </c>
    </row>
    <row r="37" spans="1:118" hidden="1" x14ac:dyDescent="0.25">
      <c r="A37" s="2" t="s">
        <v>227</v>
      </c>
      <c r="B37" s="2" t="s">
        <v>228</v>
      </c>
      <c r="C37" s="26" t="s">
        <v>229</v>
      </c>
      <c r="D37" s="2" t="s">
        <v>230</v>
      </c>
      <c r="E37" s="3">
        <v>21000000</v>
      </c>
      <c r="F37" s="18" t="s">
        <v>347</v>
      </c>
      <c r="G37" s="2"/>
      <c r="H37" s="2" t="s">
        <v>124</v>
      </c>
      <c r="I37" s="23" t="s">
        <v>124</v>
      </c>
      <c r="J37" s="2">
        <v>49012547</v>
      </c>
      <c r="K37" s="2" t="s">
        <v>827</v>
      </c>
      <c r="L37" s="23" t="s">
        <v>126</v>
      </c>
      <c r="M37" s="27" t="s">
        <v>828</v>
      </c>
      <c r="N37" s="2" t="s">
        <v>829</v>
      </c>
      <c r="O37" s="2" t="s">
        <v>830</v>
      </c>
      <c r="P37" s="23" t="s">
        <v>129</v>
      </c>
      <c r="Q37" s="23" t="str">
        <f t="shared" si="0"/>
        <v>Estudio inicial para la elaboración de una cuenta satélite de turismo en chile</v>
      </c>
      <c r="R37" s="2" t="s">
        <v>831</v>
      </c>
      <c r="S37" s="2" t="s">
        <v>131</v>
      </c>
      <c r="T37" s="2" t="s">
        <v>132</v>
      </c>
      <c r="U37" s="2" t="s">
        <v>133</v>
      </c>
      <c r="V37" s="2" t="s">
        <v>134</v>
      </c>
      <c r="W37" s="2">
        <v>8</v>
      </c>
      <c r="X37" s="2" t="s">
        <v>131</v>
      </c>
      <c r="Y37" s="2" t="s">
        <v>135</v>
      </c>
      <c r="Z37" s="2">
        <v>12</v>
      </c>
      <c r="AA37" s="2" t="s">
        <v>243</v>
      </c>
      <c r="AB37" s="2">
        <v>7</v>
      </c>
      <c r="AC37" s="2" t="s">
        <v>243</v>
      </c>
      <c r="AD37" s="28">
        <v>45203</v>
      </c>
      <c r="AE37" s="28">
        <v>45273</v>
      </c>
      <c r="AF37" s="28">
        <v>45273</v>
      </c>
      <c r="AG37" s="28">
        <v>45273</v>
      </c>
      <c r="AH37" s="28">
        <v>45278</v>
      </c>
      <c r="AI37" s="2"/>
      <c r="AJ37" s="2" t="s">
        <v>137</v>
      </c>
      <c r="AK37" s="2">
        <v>4.576923077</v>
      </c>
      <c r="AL37" s="2">
        <v>26</v>
      </c>
      <c r="AM37" s="2">
        <v>21000000</v>
      </c>
      <c r="AN37" s="2" t="s">
        <v>138</v>
      </c>
      <c r="AO37" s="2">
        <v>21000000</v>
      </c>
      <c r="AP37" s="31"/>
      <c r="AQ37" s="2">
        <v>0</v>
      </c>
      <c r="AR37" s="2" t="s">
        <v>139</v>
      </c>
      <c r="AS37" s="2">
        <v>0</v>
      </c>
      <c r="AT37" s="2">
        <v>0</v>
      </c>
      <c r="AU37" s="2">
        <v>21000000</v>
      </c>
      <c r="AV37" s="2">
        <v>621451</v>
      </c>
      <c r="AW37" s="2" t="s">
        <v>244</v>
      </c>
      <c r="AX37" s="2" t="s">
        <v>245</v>
      </c>
      <c r="AY37" s="2">
        <v>1220768</v>
      </c>
      <c r="AZ37" s="2" t="s">
        <v>246</v>
      </c>
      <c r="BA37" s="2" t="s">
        <v>143</v>
      </c>
      <c r="BB37" s="2" t="s">
        <v>247</v>
      </c>
      <c r="BC37" s="2" t="s">
        <v>248</v>
      </c>
      <c r="BD37" s="2" t="s">
        <v>146</v>
      </c>
      <c r="BE37" s="2" t="s">
        <v>147</v>
      </c>
      <c r="BF37" s="2">
        <v>62313</v>
      </c>
      <c r="BG37" s="2" t="s">
        <v>348</v>
      </c>
      <c r="BH37" s="2" t="s">
        <v>832</v>
      </c>
      <c r="BI37" s="2">
        <v>60632</v>
      </c>
      <c r="BJ37" s="2" t="s">
        <v>354</v>
      </c>
      <c r="BK37" s="2" t="s">
        <v>355</v>
      </c>
      <c r="BL37" s="2" t="s">
        <v>145</v>
      </c>
      <c r="BM37" s="2" t="s">
        <v>146</v>
      </c>
      <c r="BN37" s="2" t="s">
        <v>153</v>
      </c>
      <c r="BO37" s="2">
        <v>0</v>
      </c>
      <c r="BP37" s="2" t="s">
        <v>147</v>
      </c>
      <c r="BQ37" s="2">
        <v>7</v>
      </c>
      <c r="BR37" s="2">
        <v>2</v>
      </c>
      <c r="BS37" s="2" t="s">
        <v>833</v>
      </c>
      <c r="BT37" s="2" t="s">
        <v>137</v>
      </c>
      <c r="BU37" s="2">
        <v>131157832</v>
      </c>
      <c r="BV37" s="2">
        <v>80101500</v>
      </c>
      <c r="BW37" s="2" t="s">
        <v>253</v>
      </c>
      <c r="BX37" s="2">
        <v>80101505</v>
      </c>
      <c r="BY37" s="2" t="s">
        <v>769</v>
      </c>
      <c r="BZ37" s="2" t="s">
        <v>255</v>
      </c>
      <c r="CA37" s="2" t="s">
        <v>256</v>
      </c>
      <c r="CB37" s="2" t="s">
        <v>257</v>
      </c>
      <c r="CC37" s="2" t="s">
        <v>834</v>
      </c>
      <c r="CD37" s="2">
        <v>1</v>
      </c>
      <c r="CE37" s="2" t="s">
        <v>259</v>
      </c>
      <c r="CF37" s="2" t="s">
        <v>138</v>
      </c>
      <c r="CG37" s="2">
        <v>21000000</v>
      </c>
      <c r="CH37" s="2">
        <v>0</v>
      </c>
      <c r="CI37" s="2">
        <v>0</v>
      </c>
      <c r="CJ37" s="2">
        <v>0</v>
      </c>
      <c r="CK37" s="2">
        <v>21000000</v>
      </c>
      <c r="CL37" s="2" t="s">
        <v>160</v>
      </c>
      <c r="CM37" s="2">
        <v>647</v>
      </c>
      <c r="CN37" s="2" t="s">
        <v>834</v>
      </c>
      <c r="CO37" s="2" t="s">
        <v>124</v>
      </c>
      <c r="CP37" s="28">
        <v>45530</v>
      </c>
      <c r="CQ37" s="2" t="s">
        <v>833</v>
      </c>
      <c r="CR37" s="27" t="s">
        <v>835</v>
      </c>
      <c r="CS37" s="2" t="s">
        <v>836</v>
      </c>
      <c r="CT37" s="27" t="s">
        <v>837</v>
      </c>
      <c r="CU37" s="2" t="s">
        <v>838</v>
      </c>
      <c r="CV37" s="28">
        <v>45273</v>
      </c>
      <c r="CW37" s="28">
        <v>45343</v>
      </c>
      <c r="CX37" s="2" t="s">
        <v>124</v>
      </c>
      <c r="CY37" s="2" t="s">
        <v>124</v>
      </c>
      <c r="CZ37" s="2" t="s">
        <v>194</v>
      </c>
      <c r="DA37" s="2" t="s">
        <v>194</v>
      </c>
      <c r="DB37" s="2" t="s">
        <v>194</v>
      </c>
      <c r="DC37" s="2" t="s">
        <v>195</v>
      </c>
      <c r="DD37" s="2" t="s">
        <v>124</v>
      </c>
      <c r="DE37" s="2" t="s">
        <v>196</v>
      </c>
      <c r="DF37" s="2" t="s">
        <v>197</v>
      </c>
      <c r="DG37" s="2" t="s">
        <v>198</v>
      </c>
      <c r="DH37" s="2" t="s">
        <v>839</v>
      </c>
      <c r="DI37" s="2" t="s">
        <v>408</v>
      </c>
      <c r="DJ37" s="2" t="s">
        <v>134</v>
      </c>
      <c r="DK37" s="2" t="s">
        <v>134</v>
      </c>
      <c r="DL37" s="2" t="s">
        <v>267</v>
      </c>
      <c r="DM37" s="2" t="s">
        <v>134</v>
      </c>
      <c r="DN37" s="2" t="s">
        <v>134</v>
      </c>
    </row>
    <row r="38" spans="1:118" hidden="1" x14ac:dyDescent="0.25">
      <c r="A38" s="2" t="s">
        <v>227</v>
      </c>
      <c r="B38" s="2" t="s">
        <v>228</v>
      </c>
      <c r="C38" s="26" t="s">
        <v>229</v>
      </c>
      <c r="D38" s="2" t="s">
        <v>230</v>
      </c>
      <c r="E38" s="3">
        <v>24500000</v>
      </c>
      <c r="F38" s="16" t="s">
        <v>347</v>
      </c>
      <c r="G38" s="2"/>
      <c r="H38" s="2" t="s">
        <v>124</v>
      </c>
      <c r="I38" s="23" t="s">
        <v>124</v>
      </c>
      <c r="J38" s="2">
        <v>49174654</v>
      </c>
      <c r="K38" s="2" t="s">
        <v>840</v>
      </c>
      <c r="L38" s="23" t="s">
        <v>126</v>
      </c>
      <c r="M38" s="27" t="s">
        <v>841</v>
      </c>
      <c r="N38" s="2" t="s">
        <v>842</v>
      </c>
      <c r="O38" s="2" t="s">
        <v>843</v>
      </c>
      <c r="P38" s="23" t="s">
        <v>129</v>
      </c>
      <c r="Q38" s="23" t="str">
        <f t="shared" si="0"/>
        <v>Actualización del modelo de proyección de las llegadas de turistas y gastos por concepto de turismo receptivo y gasto por concepto de turismo interno.</v>
      </c>
      <c r="R38" s="2" t="s">
        <v>844</v>
      </c>
      <c r="S38" s="2" t="s">
        <v>131</v>
      </c>
      <c r="T38" s="2" t="s">
        <v>782</v>
      </c>
      <c r="U38" s="2" t="s">
        <v>240</v>
      </c>
      <c r="V38" s="2" t="s">
        <v>134</v>
      </c>
      <c r="W38" s="2">
        <v>8</v>
      </c>
      <c r="X38" s="2" t="s">
        <v>131</v>
      </c>
      <c r="Y38" s="2" t="s">
        <v>135</v>
      </c>
      <c r="Z38" s="2">
        <v>12</v>
      </c>
      <c r="AA38" s="2" t="s">
        <v>243</v>
      </c>
      <c r="AB38" s="2">
        <v>7</v>
      </c>
      <c r="AC38" s="2" t="s">
        <v>243</v>
      </c>
      <c r="AD38" s="28">
        <v>45225</v>
      </c>
      <c r="AE38" s="28">
        <v>45265</v>
      </c>
      <c r="AF38" s="28">
        <v>45265</v>
      </c>
      <c r="AG38" s="28">
        <v>45265</v>
      </c>
      <c r="AH38" s="28">
        <v>45278</v>
      </c>
      <c r="AI38" s="2"/>
      <c r="AJ38" s="2" t="s">
        <v>137</v>
      </c>
      <c r="AK38" s="2">
        <v>4.576923077</v>
      </c>
      <c r="AL38" s="2">
        <v>26</v>
      </c>
      <c r="AM38" s="2">
        <v>24500000</v>
      </c>
      <c r="AN38" s="2" t="s">
        <v>138</v>
      </c>
      <c r="AO38" s="2">
        <v>24500000</v>
      </c>
      <c r="AP38" s="31"/>
      <c r="AQ38" s="2">
        <v>0</v>
      </c>
      <c r="AR38" s="2" t="s">
        <v>139</v>
      </c>
      <c r="AS38" s="2">
        <v>0</v>
      </c>
      <c r="AT38" s="2">
        <v>0</v>
      </c>
      <c r="AU38" s="2">
        <v>24500000</v>
      </c>
      <c r="AV38" s="2">
        <v>621451</v>
      </c>
      <c r="AW38" s="2" t="s">
        <v>244</v>
      </c>
      <c r="AX38" s="2" t="s">
        <v>245</v>
      </c>
      <c r="AY38" s="2">
        <v>1220768</v>
      </c>
      <c r="AZ38" s="2" t="s">
        <v>246</v>
      </c>
      <c r="BA38" s="2" t="s">
        <v>143</v>
      </c>
      <c r="BB38" s="2" t="s">
        <v>247</v>
      </c>
      <c r="BC38" s="2" t="s">
        <v>248</v>
      </c>
      <c r="BD38" s="2" t="s">
        <v>146</v>
      </c>
      <c r="BE38" s="2" t="s">
        <v>147</v>
      </c>
      <c r="BF38" s="2">
        <v>62313</v>
      </c>
      <c r="BG38" s="2" t="s">
        <v>348</v>
      </c>
      <c r="BH38" s="2" t="s">
        <v>832</v>
      </c>
      <c r="BI38" s="2">
        <v>60632</v>
      </c>
      <c r="BJ38" s="2" t="s">
        <v>354</v>
      </c>
      <c r="BK38" s="2" t="s">
        <v>355</v>
      </c>
      <c r="BL38" s="2" t="s">
        <v>145</v>
      </c>
      <c r="BM38" s="2" t="s">
        <v>146</v>
      </c>
      <c r="BN38" s="2" t="s">
        <v>153</v>
      </c>
      <c r="BO38" s="2">
        <v>0</v>
      </c>
      <c r="BP38" s="2" t="s">
        <v>147</v>
      </c>
      <c r="BQ38" s="2">
        <v>12</v>
      </c>
      <c r="BR38" s="2">
        <v>2</v>
      </c>
      <c r="BS38" s="2" t="s">
        <v>177</v>
      </c>
      <c r="BT38" s="2" t="s">
        <v>137</v>
      </c>
      <c r="BU38" s="2">
        <v>131630346</v>
      </c>
      <c r="BV38" s="2">
        <v>80101500</v>
      </c>
      <c r="BW38" s="2" t="s">
        <v>253</v>
      </c>
      <c r="BX38" s="2">
        <v>80101505</v>
      </c>
      <c r="BY38" s="2" t="s">
        <v>769</v>
      </c>
      <c r="BZ38" s="2" t="s">
        <v>255</v>
      </c>
      <c r="CA38" s="2" t="s">
        <v>256</v>
      </c>
      <c r="CB38" s="2" t="s">
        <v>257</v>
      </c>
      <c r="CC38" s="2" t="s">
        <v>845</v>
      </c>
      <c r="CD38" s="2">
        <v>1</v>
      </c>
      <c r="CE38" s="2" t="s">
        <v>259</v>
      </c>
      <c r="CF38" s="2" t="s">
        <v>138</v>
      </c>
      <c r="CG38" s="2">
        <v>24500000</v>
      </c>
      <c r="CH38" s="2">
        <v>0</v>
      </c>
      <c r="CI38" s="2">
        <v>0</v>
      </c>
      <c r="CJ38" s="2">
        <v>0</v>
      </c>
      <c r="CK38" s="2">
        <v>24500000</v>
      </c>
      <c r="CL38" s="2" t="s">
        <v>160</v>
      </c>
      <c r="CM38" s="2">
        <v>611</v>
      </c>
      <c r="CN38" s="2" t="s">
        <v>845</v>
      </c>
      <c r="CO38" s="2" t="s">
        <v>124</v>
      </c>
      <c r="CP38" s="28">
        <v>45530</v>
      </c>
      <c r="CQ38" s="2" t="s">
        <v>846</v>
      </c>
      <c r="CR38" s="27" t="s">
        <v>847</v>
      </c>
      <c r="CS38" s="2" t="s">
        <v>848</v>
      </c>
      <c r="CT38" s="27" t="s">
        <v>849</v>
      </c>
      <c r="CU38" s="2" t="s">
        <v>850</v>
      </c>
      <c r="CV38" s="28">
        <v>45265</v>
      </c>
      <c r="CW38" s="28">
        <v>45335</v>
      </c>
      <c r="CX38" s="2" t="s">
        <v>124</v>
      </c>
      <c r="CY38" s="2" t="s">
        <v>124</v>
      </c>
      <c r="CZ38" s="2" t="s">
        <v>124</v>
      </c>
      <c r="DA38" s="2" t="s">
        <v>849</v>
      </c>
      <c r="DB38" s="2" t="s">
        <v>194</v>
      </c>
      <c r="DC38" s="2" t="s">
        <v>195</v>
      </c>
      <c r="DD38" s="2" t="s">
        <v>124</v>
      </c>
      <c r="DE38" s="2" t="s">
        <v>196</v>
      </c>
      <c r="DF38" s="2" t="s">
        <v>197</v>
      </c>
      <c r="DG38" s="2" t="s">
        <v>264</v>
      </c>
      <c r="DH38" s="2" t="s">
        <v>851</v>
      </c>
      <c r="DI38" s="2" t="s">
        <v>852</v>
      </c>
      <c r="DJ38" s="2" t="s">
        <v>134</v>
      </c>
      <c r="DK38" s="2" t="s">
        <v>134</v>
      </c>
      <c r="DL38" s="2" t="s">
        <v>267</v>
      </c>
      <c r="DM38" s="2" t="s">
        <v>134</v>
      </c>
      <c r="DN38" s="2" t="s">
        <v>134</v>
      </c>
    </row>
    <row r="39" spans="1:118" hidden="1" x14ac:dyDescent="0.25">
      <c r="A39" s="2" t="s">
        <v>227</v>
      </c>
      <c r="B39" s="2" t="s">
        <v>228</v>
      </c>
      <c r="C39" s="26" t="s">
        <v>229</v>
      </c>
      <c r="D39" s="2" t="s">
        <v>230</v>
      </c>
      <c r="E39" s="3">
        <v>31300000</v>
      </c>
      <c r="F39" s="23" t="s">
        <v>853</v>
      </c>
      <c r="G39" s="2"/>
      <c r="H39" s="2" t="s">
        <v>124</v>
      </c>
      <c r="I39" s="23" t="s">
        <v>124</v>
      </c>
      <c r="J39" s="2">
        <v>47992062</v>
      </c>
      <c r="K39" s="2" t="s">
        <v>855</v>
      </c>
      <c r="L39" s="23" t="s">
        <v>126</v>
      </c>
      <c r="M39" s="27" t="s">
        <v>856</v>
      </c>
      <c r="N39" s="2" t="s">
        <v>857</v>
      </c>
      <c r="O39" s="2" t="s">
        <v>858</v>
      </c>
      <c r="P39" s="23" t="s">
        <v>129</v>
      </c>
      <c r="Q39" s="23" t="str">
        <f t="shared" si="0"/>
        <v>Diseño y elaboración estrategia atracción inversiones</v>
      </c>
      <c r="R39" s="2" t="s">
        <v>859</v>
      </c>
      <c r="S39" s="2" t="s">
        <v>131</v>
      </c>
      <c r="T39" s="2" t="s">
        <v>132</v>
      </c>
      <c r="U39" s="2" t="s">
        <v>133</v>
      </c>
      <c r="V39" s="2" t="s">
        <v>134</v>
      </c>
      <c r="W39" s="2">
        <v>8</v>
      </c>
      <c r="X39" s="2" t="s">
        <v>131</v>
      </c>
      <c r="Y39" s="2" t="s">
        <v>135</v>
      </c>
      <c r="Z39" s="2">
        <v>12</v>
      </c>
      <c r="AA39" s="2" t="s">
        <v>243</v>
      </c>
      <c r="AB39" s="2">
        <v>7</v>
      </c>
      <c r="AC39" s="2" t="s">
        <v>243</v>
      </c>
      <c r="AD39" s="28">
        <v>45037</v>
      </c>
      <c r="AE39" s="28">
        <v>45083</v>
      </c>
      <c r="AF39" s="28">
        <v>45083</v>
      </c>
      <c r="AG39" s="28">
        <v>45083</v>
      </c>
      <c r="AH39" s="28">
        <v>45083</v>
      </c>
      <c r="AI39" s="2"/>
      <c r="AJ39" s="2" t="s">
        <v>137</v>
      </c>
      <c r="AK39" s="2">
        <v>0</v>
      </c>
      <c r="AL39" s="2">
        <v>0</v>
      </c>
      <c r="AM39" s="2">
        <v>31300000</v>
      </c>
      <c r="AN39" s="2" t="s">
        <v>138</v>
      </c>
      <c r="AO39" s="2">
        <v>31300000</v>
      </c>
      <c r="AP39" s="31"/>
      <c r="AQ39" s="2">
        <v>0</v>
      </c>
      <c r="AR39" s="2" t="s">
        <v>139</v>
      </c>
      <c r="AS39" s="2">
        <v>0</v>
      </c>
      <c r="AT39" s="2">
        <v>0</v>
      </c>
      <c r="AU39" s="2">
        <v>31300000</v>
      </c>
      <c r="AV39" s="2">
        <v>621451</v>
      </c>
      <c r="AW39" s="2" t="s">
        <v>244</v>
      </c>
      <c r="AX39" s="2" t="s">
        <v>245</v>
      </c>
      <c r="AY39" s="2">
        <v>1220768</v>
      </c>
      <c r="AZ39" s="2" t="s">
        <v>246</v>
      </c>
      <c r="BA39" s="2" t="s">
        <v>143</v>
      </c>
      <c r="BB39" s="2" t="s">
        <v>247</v>
      </c>
      <c r="BC39" s="2" t="s">
        <v>248</v>
      </c>
      <c r="BD39" s="2" t="s">
        <v>146</v>
      </c>
      <c r="BE39" s="2" t="s">
        <v>147</v>
      </c>
      <c r="BF39" s="2">
        <v>858985</v>
      </c>
      <c r="BG39" s="2" t="s">
        <v>854</v>
      </c>
      <c r="BH39" s="2" t="s">
        <v>860</v>
      </c>
      <c r="BI39" s="2">
        <v>1454519</v>
      </c>
      <c r="BJ39" s="2" t="s">
        <v>860</v>
      </c>
      <c r="BK39" s="2" t="s">
        <v>447</v>
      </c>
      <c r="BL39" s="2" t="s">
        <v>700</v>
      </c>
      <c r="BM39" s="2" t="s">
        <v>146</v>
      </c>
      <c r="BN39" s="2" t="s">
        <v>137</v>
      </c>
      <c r="BO39" s="2">
        <v>0</v>
      </c>
      <c r="BP39" s="2" t="s">
        <v>147</v>
      </c>
      <c r="BQ39" s="2">
        <v>9</v>
      </c>
      <c r="BR39" s="2">
        <v>2</v>
      </c>
      <c r="BS39" s="2" t="s">
        <v>861</v>
      </c>
      <c r="BT39" s="2" t="s">
        <v>137</v>
      </c>
      <c r="BU39" s="2">
        <v>128176806</v>
      </c>
      <c r="BV39" s="2">
        <v>80101500</v>
      </c>
      <c r="BW39" s="2" t="s">
        <v>253</v>
      </c>
      <c r="BX39" s="2">
        <v>80101505</v>
      </c>
      <c r="BY39" s="2" t="s">
        <v>769</v>
      </c>
      <c r="BZ39" s="2" t="s">
        <v>255</v>
      </c>
      <c r="CA39" s="2" t="s">
        <v>256</v>
      </c>
      <c r="CB39" s="2" t="s">
        <v>257</v>
      </c>
      <c r="CC39" s="2" t="s">
        <v>862</v>
      </c>
      <c r="CD39" s="2">
        <v>1</v>
      </c>
      <c r="CE39" s="2" t="s">
        <v>163</v>
      </c>
      <c r="CF39" s="2" t="s">
        <v>138</v>
      </c>
      <c r="CG39" s="2">
        <v>31300000</v>
      </c>
      <c r="CH39" s="2">
        <v>0</v>
      </c>
      <c r="CI39" s="2">
        <v>0</v>
      </c>
      <c r="CJ39" s="2">
        <v>0</v>
      </c>
      <c r="CK39" s="2">
        <v>31300000</v>
      </c>
      <c r="CL39" s="2" t="s">
        <v>160</v>
      </c>
      <c r="CM39" s="2">
        <v>204</v>
      </c>
      <c r="CN39" s="2" t="s">
        <v>863</v>
      </c>
      <c r="CO39" s="2" t="s">
        <v>124</v>
      </c>
      <c r="CP39" s="28">
        <v>45530</v>
      </c>
      <c r="CQ39" s="2" t="s">
        <v>861</v>
      </c>
      <c r="CR39" s="27" t="s">
        <v>864</v>
      </c>
      <c r="CS39" s="2" t="s">
        <v>261</v>
      </c>
      <c r="CT39" s="2" t="s">
        <v>262</v>
      </c>
      <c r="CU39" s="2" t="s">
        <v>865</v>
      </c>
      <c r="CV39" s="28">
        <v>45083</v>
      </c>
      <c r="CW39" s="28">
        <v>45178</v>
      </c>
      <c r="CX39" s="2" t="s">
        <v>124</v>
      </c>
      <c r="CY39" s="2" t="s">
        <v>124</v>
      </c>
      <c r="CZ39" s="2" t="s">
        <v>194</v>
      </c>
      <c r="DA39" s="2" t="s">
        <v>194</v>
      </c>
      <c r="DB39" s="2" t="s">
        <v>194</v>
      </c>
      <c r="DC39" s="2" t="s">
        <v>195</v>
      </c>
      <c r="DD39" s="2" t="s">
        <v>124</v>
      </c>
      <c r="DE39" s="2" t="s">
        <v>196</v>
      </c>
      <c r="DF39" s="2" t="s">
        <v>197</v>
      </c>
      <c r="DG39" s="2" t="s">
        <v>264</v>
      </c>
      <c r="DH39" s="2" t="s">
        <v>866</v>
      </c>
      <c r="DI39" s="2" t="s">
        <v>867</v>
      </c>
      <c r="DJ39" s="2" t="s">
        <v>134</v>
      </c>
      <c r="DK39" s="2" t="s">
        <v>134</v>
      </c>
      <c r="DL39" s="2" t="s">
        <v>267</v>
      </c>
      <c r="DM39" s="2" t="s">
        <v>134</v>
      </c>
      <c r="DN39" s="2" t="s">
        <v>134</v>
      </c>
    </row>
    <row r="40" spans="1:118" hidden="1" x14ac:dyDescent="0.25">
      <c r="A40" s="2" t="s">
        <v>227</v>
      </c>
      <c r="B40" s="2" t="s">
        <v>228</v>
      </c>
      <c r="C40" s="26" t="s">
        <v>229</v>
      </c>
      <c r="D40" s="2" t="s">
        <v>230</v>
      </c>
      <c r="E40" s="3">
        <v>24999999.57</v>
      </c>
      <c r="F40" s="2" t="s">
        <v>796</v>
      </c>
      <c r="G40" s="2"/>
      <c r="H40" s="2" t="s">
        <v>124</v>
      </c>
      <c r="I40" s="23" t="s">
        <v>124</v>
      </c>
      <c r="J40" s="2">
        <v>48350313</v>
      </c>
      <c r="K40" s="2" t="s">
        <v>868</v>
      </c>
      <c r="L40" s="23" t="s">
        <v>126</v>
      </c>
      <c r="M40" s="27" t="s">
        <v>869</v>
      </c>
      <c r="N40" s="2" t="s">
        <v>870</v>
      </c>
      <c r="O40" s="2" t="s">
        <v>871</v>
      </c>
      <c r="P40" s="23" t="s">
        <v>129</v>
      </c>
      <c r="Q40" s="23" t="str">
        <f t="shared" si="0"/>
        <v>Soluciones sanitarias sustentables para la comuna de alto Biobío</v>
      </c>
      <c r="R40" s="2" t="s">
        <v>872</v>
      </c>
      <c r="S40" s="2" t="s">
        <v>131</v>
      </c>
      <c r="T40" s="2" t="s">
        <v>132</v>
      </c>
      <c r="U40" s="2" t="s">
        <v>133</v>
      </c>
      <c r="V40" s="2" t="s">
        <v>134</v>
      </c>
      <c r="W40" s="2">
        <v>8</v>
      </c>
      <c r="X40" s="2" t="s">
        <v>131</v>
      </c>
      <c r="Y40" s="2" t="s">
        <v>135</v>
      </c>
      <c r="Z40" s="2">
        <v>12</v>
      </c>
      <c r="AA40" s="2" t="s">
        <v>243</v>
      </c>
      <c r="AB40" s="2">
        <v>7</v>
      </c>
      <c r="AC40" s="2" t="s">
        <v>243</v>
      </c>
      <c r="AD40" s="28">
        <v>45092</v>
      </c>
      <c r="AE40" s="28">
        <v>45139</v>
      </c>
      <c r="AF40" s="28">
        <v>45139</v>
      </c>
      <c r="AG40" s="28">
        <v>45139</v>
      </c>
      <c r="AH40" s="28">
        <v>45139</v>
      </c>
      <c r="AI40" s="2"/>
      <c r="AJ40" s="2" t="s">
        <v>137</v>
      </c>
      <c r="AK40" s="2">
        <v>0</v>
      </c>
      <c r="AL40" s="2">
        <v>0</v>
      </c>
      <c r="AM40" s="2">
        <v>24999999.57</v>
      </c>
      <c r="AN40" s="2" t="s">
        <v>138</v>
      </c>
      <c r="AO40" s="2">
        <v>24999999.57</v>
      </c>
      <c r="AP40" s="31"/>
      <c r="AQ40" s="2">
        <v>3991596.57</v>
      </c>
      <c r="AR40" s="2" t="s">
        <v>174</v>
      </c>
      <c r="AS40" s="2">
        <v>0</v>
      </c>
      <c r="AT40" s="2">
        <v>0</v>
      </c>
      <c r="AU40" s="2">
        <v>21008403</v>
      </c>
      <c r="AV40" s="2">
        <v>621451</v>
      </c>
      <c r="AW40" s="2" t="s">
        <v>244</v>
      </c>
      <c r="AX40" s="2" t="s">
        <v>245</v>
      </c>
      <c r="AY40" s="2">
        <v>1220768</v>
      </c>
      <c r="AZ40" s="2" t="s">
        <v>246</v>
      </c>
      <c r="BA40" s="2" t="s">
        <v>143</v>
      </c>
      <c r="BB40" s="2" t="s">
        <v>247</v>
      </c>
      <c r="BC40" s="2" t="s">
        <v>248</v>
      </c>
      <c r="BD40" s="2" t="s">
        <v>146</v>
      </c>
      <c r="BE40" s="2" t="s">
        <v>147</v>
      </c>
      <c r="BF40" s="2">
        <v>1241945</v>
      </c>
      <c r="BG40" s="2" t="s">
        <v>797</v>
      </c>
      <c r="BH40" s="2" t="s">
        <v>796</v>
      </c>
      <c r="BI40" s="2">
        <v>1828192</v>
      </c>
      <c r="BJ40" s="2" t="s">
        <v>796</v>
      </c>
      <c r="BK40" s="2" t="s">
        <v>803</v>
      </c>
      <c r="BL40" s="2" t="s">
        <v>248</v>
      </c>
      <c r="BM40" s="2" t="s">
        <v>146</v>
      </c>
      <c r="BN40" s="2" t="s">
        <v>153</v>
      </c>
      <c r="BO40" s="2">
        <v>19</v>
      </c>
      <c r="BP40" s="2" t="s">
        <v>147</v>
      </c>
      <c r="BQ40" s="2">
        <v>9</v>
      </c>
      <c r="BR40" s="2">
        <v>2</v>
      </c>
      <c r="BS40" s="2" t="s">
        <v>873</v>
      </c>
      <c r="BT40" s="2" t="s">
        <v>137</v>
      </c>
      <c r="BU40" s="2">
        <v>129240244</v>
      </c>
      <c r="BV40" s="2">
        <v>80101500</v>
      </c>
      <c r="BW40" s="2" t="s">
        <v>253</v>
      </c>
      <c r="BX40" s="2">
        <v>80101505</v>
      </c>
      <c r="BY40" s="2" t="s">
        <v>769</v>
      </c>
      <c r="BZ40" s="2" t="s">
        <v>255</v>
      </c>
      <c r="CA40" s="2" t="s">
        <v>256</v>
      </c>
      <c r="CB40" s="2" t="s">
        <v>257</v>
      </c>
      <c r="CC40" s="2" t="s">
        <v>874</v>
      </c>
      <c r="CD40" s="2">
        <v>1</v>
      </c>
      <c r="CE40" s="2" t="s">
        <v>259</v>
      </c>
      <c r="CF40" s="2" t="s">
        <v>138</v>
      </c>
      <c r="CG40" s="2">
        <v>21008403</v>
      </c>
      <c r="CH40" s="2">
        <v>0</v>
      </c>
      <c r="CI40" s="2">
        <v>0</v>
      </c>
      <c r="CJ40" s="2">
        <v>0</v>
      </c>
      <c r="CK40" s="2">
        <v>21008403</v>
      </c>
      <c r="CL40" s="2" t="s">
        <v>160</v>
      </c>
      <c r="CM40" s="2">
        <v>298</v>
      </c>
      <c r="CN40" s="2" t="s">
        <v>874</v>
      </c>
      <c r="CO40" s="2" t="s">
        <v>124</v>
      </c>
      <c r="CP40" s="28">
        <v>45530</v>
      </c>
      <c r="CQ40" s="2" t="s">
        <v>873</v>
      </c>
      <c r="CR40" s="27" t="s">
        <v>875</v>
      </c>
      <c r="CS40" s="2" t="s">
        <v>261</v>
      </c>
      <c r="CT40" s="2" t="s">
        <v>262</v>
      </c>
      <c r="CU40" s="2" t="s">
        <v>876</v>
      </c>
      <c r="CV40" s="28">
        <v>45139</v>
      </c>
      <c r="CW40" s="28">
        <v>45249</v>
      </c>
      <c r="CX40" s="2" t="s">
        <v>124</v>
      </c>
      <c r="CY40" s="2" t="s">
        <v>124</v>
      </c>
      <c r="CZ40" s="2" t="s">
        <v>194</v>
      </c>
      <c r="DA40" s="2" t="s">
        <v>194</v>
      </c>
      <c r="DB40" s="2" t="s">
        <v>194</v>
      </c>
      <c r="DC40" s="2" t="s">
        <v>195</v>
      </c>
      <c r="DD40" s="2" t="s">
        <v>124</v>
      </c>
      <c r="DE40" s="2" t="s">
        <v>196</v>
      </c>
      <c r="DF40" s="2" t="s">
        <v>197</v>
      </c>
      <c r="DG40" s="2" t="s">
        <v>198</v>
      </c>
      <c r="DH40" s="2" t="s">
        <v>877</v>
      </c>
      <c r="DI40" s="2" t="s">
        <v>878</v>
      </c>
      <c r="DJ40" s="2" t="s">
        <v>134</v>
      </c>
      <c r="DK40" s="2" t="s">
        <v>134</v>
      </c>
      <c r="DL40" s="2" t="s">
        <v>267</v>
      </c>
      <c r="DM40" s="2" t="s">
        <v>134</v>
      </c>
      <c r="DN40" s="2" t="s">
        <v>134</v>
      </c>
    </row>
    <row r="41" spans="1:118" hidden="1" x14ac:dyDescent="0.25">
      <c r="A41" s="2" t="s">
        <v>227</v>
      </c>
      <c r="B41" s="2" t="s">
        <v>228</v>
      </c>
      <c r="C41" s="26" t="s">
        <v>229</v>
      </c>
      <c r="D41" s="2" t="s">
        <v>230</v>
      </c>
      <c r="E41" s="3">
        <v>27965000</v>
      </c>
      <c r="F41" s="18" t="s">
        <v>438</v>
      </c>
      <c r="G41" s="2"/>
      <c r="H41" s="2" t="s">
        <v>124</v>
      </c>
      <c r="I41" s="23" t="s">
        <v>124</v>
      </c>
      <c r="J41" s="2">
        <v>48734851</v>
      </c>
      <c r="K41" s="2" t="s">
        <v>879</v>
      </c>
      <c r="L41" s="23" t="s">
        <v>126</v>
      </c>
      <c r="M41" s="27" t="s">
        <v>880</v>
      </c>
      <c r="N41" s="2" t="s">
        <v>881</v>
      </c>
      <c r="O41" s="2" t="s">
        <v>882</v>
      </c>
      <c r="P41" s="23" t="s">
        <v>129</v>
      </c>
      <c r="Q41" s="23" t="str">
        <f t="shared" si="0"/>
        <v>Consultoría para la construcción de lineamientos estratégicos para la igualdad y equidad de género en turismo</v>
      </c>
      <c r="R41" s="2" t="s">
        <v>883</v>
      </c>
      <c r="S41" s="2" t="s">
        <v>131</v>
      </c>
      <c r="T41" s="2" t="s">
        <v>132</v>
      </c>
      <c r="U41" s="2" t="s">
        <v>133</v>
      </c>
      <c r="V41" s="2" t="s">
        <v>134</v>
      </c>
      <c r="W41" s="2">
        <v>8</v>
      </c>
      <c r="X41" s="2" t="s">
        <v>131</v>
      </c>
      <c r="Y41" s="2" t="s">
        <v>135</v>
      </c>
      <c r="Z41" s="2">
        <v>12</v>
      </c>
      <c r="AA41" s="2" t="s">
        <v>243</v>
      </c>
      <c r="AB41" s="2">
        <v>7</v>
      </c>
      <c r="AC41" s="2" t="s">
        <v>243</v>
      </c>
      <c r="AD41" s="28">
        <v>45156</v>
      </c>
      <c r="AE41" s="28">
        <v>45197</v>
      </c>
      <c r="AF41" s="28">
        <v>45197</v>
      </c>
      <c r="AG41" s="28">
        <v>45197</v>
      </c>
      <c r="AH41" s="28">
        <v>45198</v>
      </c>
      <c r="AI41" s="2"/>
      <c r="AJ41" s="2" t="s">
        <v>137</v>
      </c>
      <c r="AK41" s="2">
        <v>0</v>
      </c>
      <c r="AL41" s="2">
        <v>0</v>
      </c>
      <c r="AM41" s="2">
        <v>27965000</v>
      </c>
      <c r="AN41" s="2" t="s">
        <v>138</v>
      </c>
      <c r="AO41" s="2">
        <v>27965000</v>
      </c>
      <c r="AP41" s="31"/>
      <c r="AQ41" s="2">
        <v>4465000</v>
      </c>
      <c r="AR41" s="2" t="s">
        <v>174</v>
      </c>
      <c r="AS41" s="2">
        <v>0</v>
      </c>
      <c r="AT41" s="2">
        <v>0</v>
      </c>
      <c r="AU41" s="2">
        <v>23500000</v>
      </c>
      <c r="AV41" s="2">
        <v>621451</v>
      </c>
      <c r="AW41" s="2" t="s">
        <v>244</v>
      </c>
      <c r="AX41" s="2" t="s">
        <v>245</v>
      </c>
      <c r="AY41" s="2">
        <v>1220768</v>
      </c>
      <c r="AZ41" s="2" t="s">
        <v>246</v>
      </c>
      <c r="BA41" s="2" t="s">
        <v>143</v>
      </c>
      <c r="BB41" s="2" t="s">
        <v>247</v>
      </c>
      <c r="BC41" s="2" t="s">
        <v>248</v>
      </c>
      <c r="BD41" s="2" t="s">
        <v>146</v>
      </c>
      <c r="BE41" s="2" t="s">
        <v>147</v>
      </c>
      <c r="BF41" s="2">
        <v>531198</v>
      </c>
      <c r="BG41" s="2" t="s">
        <v>439</v>
      </c>
      <c r="BH41" s="2" t="s">
        <v>445</v>
      </c>
      <c r="BI41" s="2">
        <v>1063616</v>
      </c>
      <c r="BJ41" s="2" t="s">
        <v>446</v>
      </c>
      <c r="BK41" s="2" t="s">
        <v>447</v>
      </c>
      <c r="BL41" s="2" t="s">
        <v>248</v>
      </c>
      <c r="BM41" s="2" t="s">
        <v>146</v>
      </c>
      <c r="BN41" s="2" t="s">
        <v>153</v>
      </c>
      <c r="BO41" s="2">
        <v>19</v>
      </c>
      <c r="BP41" s="2" t="s">
        <v>147</v>
      </c>
      <c r="BQ41" s="2">
        <v>12</v>
      </c>
      <c r="BR41" s="2">
        <v>2</v>
      </c>
      <c r="BS41" s="2" t="s">
        <v>884</v>
      </c>
      <c r="BT41" s="2" t="s">
        <v>137</v>
      </c>
      <c r="BU41" s="2">
        <v>130377043</v>
      </c>
      <c r="BV41" s="2">
        <v>80101500</v>
      </c>
      <c r="BW41" s="2" t="s">
        <v>253</v>
      </c>
      <c r="BX41" s="2">
        <v>80101505</v>
      </c>
      <c r="BY41" s="2" t="s">
        <v>769</v>
      </c>
      <c r="BZ41" s="2" t="s">
        <v>255</v>
      </c>
      <c r="CA41" s="2" t="s">
        <v>256</v>
      </c>
      <c r="CB41" s="2" t="s">
        <v>257</v>
      </c>
      <c r="CC41" s="2" t="s">
        <v>885</v>
      </c>
      <c r="CD41" s="2">
        <v>1</v>
      </c>
      <c r="CE41" s="2" t="s">
        <v>259</v>
      </c>
      <c r="CF41" s="2" t="s">
        <v>138</v>
      </c>
      <c r="CG41" s="2">
        <v>23500000</v>
      </c>
      <c r="CH41" s="2">
        <v>0</v>
      </c>
      <c r="CI41" s="2">
        <v>0</v>
      </c>
      <c r="CJ41" s="2">
        <v>0</v>
      </c>
      <c r="CK41" s="2">
        <v>23500000</v>
      </c>
      <c r="CL41" s="2" t="s">
        <v>160</v>
      </c>
      <c r="CM41" s="2">
        <v>415</v>
      </c>
      <c r="CN41" s="2" t="s">
        <v>885</v>
      </c>
      <c r="CO41" s="2" t="s">
        <v>124</v>
      </c>
      <c r="CP41" s="28">
        <v>45530</v>
      </c>
      <c r="CQ41" s="2" t="s">
        <v>884</v>
      </c>
      <c r="CR41" s="27" t="s">
        <v>886</v>
      </c>
      <c r="CS41" s="2" t="s">
        <v>261</v>
      </c>
      <c r="CT41" s="2" t="s">
        <v>262</v>
      </c>
      <c r="CU41" s="2" t="s">
        <v>887</v>
      </c>
      <c r="CV41" s="28">
        <v>45197</v>
      </c>
      <c r="CW41" s="28">
        <v>44972</v>
      </c>
      <c r="CX41" s="2" t="s">
        <v>124</v>
      </c>
      <c r="CY41" s="2" t="s">
        <v>124</v>
      </c>
      <c r="CZ41" s="2" t="s">
        <v>194</v>
      </c>
      <c r="DA41" s="2" t="s">
        <v>194</v>
      </c>
      <c r="DB41" s="2" t="s">
        <v>194</v>
      </c>
      <c r="DC41" s="2" t="s">
        <v>195</v>
      </c>
      <c r="DD41" s="2" t="s">
        <v>124</v>
      </c>
      <c r="DE41" s="2" t="s">
        <v>196</v>
      </c>
      <c r="DF41" s="2" t="s">
        <v>197</v>
      </c>
      <c r="DG41" s="2" t="s">
        <v>264</v>
      </c>
      <c r="DH41" s="2" t="s">
        <v>888</v>
      </c>
      <c r="DI41" s="2" t="s">
        <v>889</v>
      </c>
      <c r="DJ41" s="2" t="s">
        <v>124</v>
      </c>
      <c r="DK41" s="2" t="s">
        <v>134</v>
      </c>
      <c r="DL41" s="27" t="s">
        <v>890</v>
      </c>
      <c r="DM41" s="2" t="s">
        <v>134</v>
      </c>
      <c r="DN41" s="2" t="s">
        <v>134</v>
      </c>
    </row>
    <row r="42" spans="1:118" hidden="1" x14ac:dyDescent="0.25">
      <c r="A42" s="2" t="s">
        <v>227</v>
      </c>
      <c r="B42" s="2" t="s">
        <v>228</v>
      </c>
      <c r="C42" s="26" t="s">
        <v>229</v>
      </c>
      <c r="D42" s="2" t="s">
        <v>230</v>
      </c>
      <c r="E42" s="3">
        <v>18900000</v>
      </c>
      <c r="F42" s="2" t="s">
        <v>891</v>
      </c>
      <c r="G42" s="2"/>
      <c r="H42" s="2" t="s">
        <v>124</v>
      </c>
      <c r="I42" s="2" t="s">
        <v>124</v>
      </c>
      <c r="J42" s="2">
        <v>48901516</v>
      </c>
      <c r="K42" s="2" t="s">
        <v>893</v>
      </c>
      <c r="L42" s="23" t="s">
        <v>126</v>
      </c>
      <c r="M42" s="27" t="s">
        <v>894</v>
      </c>
      <c r="N42" s="2" t="s">
        <v>895</v>
      </c>
      <c r="O42" s="2" t="s">
        <v>896</v>
      </c>
      <c r="P42" s="23" t="s">
        <v>129</v>
      </c>
      <c r="Q42" s="23" t="str">
        <f t="shared" si="0"/>
        <v>Consultoría para la actualización y validación de la hoja de ruta de turismo gastronómico</v>
      </c>
      <c r="R42" s="2" t="s">
        <v>897</v>
      </c>
      <c r="S42" s="2" t="s">
        <v>131</v>
      </c>
      <c r="T42" s="2" t="s">
        <v>132</v>
      </c>
      <c r="U42" s="2" t="s">
        <v>133</v>
      </c>
      <c r="V42" s="2" t="s">
        <v>134</v>
      </c>
      <c r="W42" s="2">
        <v>8</v>
      </c>
      <c r="X42" s="2" t="s">
        <v>131</v>
      </c>
      <c r="Y42" s="2" t="s">
        <v>135</v>
      </c>
      <c r="Z42" s="2">
        <v>12</v>
      </c>
      <c r="AA42" s="2" t="s">
        <v>243</v>
      </c>
      <c r="AB42" s="2">
        <v>7</v>
      </c>
      <c r="AC42" s="2" t="s">
        <v>243</v>
      </c>
      <c r="AD42" s="28">
        <v>45189</v>
      </c>
      <c r="AE42" s="28">
        <v>45247</v>
      </c>
      <c r="AF42" s="28">
        <v>45247</v>
      </c>
      <c r="AG42" s="28">
        <v>45247</v>
      </c>
      <c r="AH42" s="28">
        <v>45247</v>
      </c>
      <c r="AI42" s="2"/>
      <c r="AJ42" s="2" t="s">
        <v>137</v>
      </c>
      <c r="AK42" s="2">
        <v>0</v>
      </c>
      <c r="AL42" s="2">
        <v>0</v>
      </c>
      <c r="AM42" s="2">
        <v>18900000</v>
      </c>
      <c r="AN42" s="2" t="s">
        <v>138</v>
      </c>
      <c r="AO42" s="2">
        <v>18900000</v>
      </c>
      <c r="AP42" s="31"/>
      <c r="AQ42" s="2">
        <v>0</v>
      </c>
      <c r="AR42" s="2" t="s">
        <v>139</v>
      </c>
      <c r="AS42" s="2">
        <v>0</v>
      </c>
      <c r="AT42" s="2">
        <v>0</v>
      </c>
      <c r="AU42" s="2">
        <v>18900000</v>
      </c>
      <c r="AV42" s="2">
        <v>621451</v>
      </c>
      <c r="AW42" s="2" t="s">
        <v>244</v>
      </c>
      <c r="AX42" s="2" t="s">
        <v>245</v>
      </c>
      <c r="AY42" s="2">
        <v>1220768</v>
      </c>
      <c r="AZ42" s="2" t="s">
        <v>246</v>
      </c>
      <c r="BA42" s="2" t="s">
        <v>143</v>
      </c>
      <c r="BB42" s="2" t="s">
        <v>247</v>
      </c>
      <c r="BC42" s="2" t="s">
        <v>248</v>
      </c>
      <c r="BD42" s="2" t="s">
        <v>146</v>
      </c>
      <c r="BE42" s="2" t="s">
        <v>147</v>
      </c>
      <c r="BF42" s="2">
        <v>33861</v>
      </c>
      <c r="BG42" s="2" t="s">
        <v>892</v>
      </c>
      <c r="BH42" s="2" t="s">
        <v>898</v>
      </c>
      <c r="BI42" s="2">
        <v>33578</v>
      </c>
      <c r="BJ42" s="2" t="s">
        <v>898</v>
      </c>
      <c r="BK42" s="2" t="s">
        <v>542</v>
      </c>
      <c r="BL42" s="2" t="s">
        <v>248</v>
      </c>
      <c r="BM42" s="2" t="s">
        <v>146</v>
      </c>
      <c r="BN42" s="2" t="s">
        <v>153</v>
      </c>
      <c r="BO42" s="2">
        <v>0</v>
      </c>
      <c r="BP42" s="2" t="s">
        <v>147</v>
      </c>
      <c r="BQ42" s="2">
        <v>12</v>
      </c>
      <c r="BR42" s="2">
        <v>2</v>
      </c>
      <c r="BS42" s="2" t="s">
        <v>899</v>
      </c>
      <c r="BT42" s="2" t="s">
        <v>137</v>
      </c>
      <c r="BU42" s="2">
        <v>130853694</v>
      </c>
      <c r="BV42" s="2">
        <v>80101500</v>
      </c>
      <c r="BW42" s="2" t="s">
        <v>253</v>
      </c>
      <c r="BX42" s="2">
        <v>80101505</v>
      </c>
      <c r="BY42" s="2" t="s">
        <v>769</v>
      </c>
      <c r="BZ42" s="2" t="s">
        <v>255</v>
      </c>
      <c r="CA42" s="2" t="s">
        <v>256</v>
      </c>
      <c r="CB42" s="2" t="s">
        <v>257</v>
      </c>
      <c r="CC42" s="2" t="s">
        <v>900</v>
      </c>
      <c r="CD42" s="2">
        <v>1</v>
      </c>
      <c r="CE42" s="2" t="s">
        <v>259</v>
      </c>
      <c r="CF42" s="2" t="s">
        <v>138</v>
      </c>
      <c r="CG42" s="2">
        <v>18900000</v>
      </c>
      <c r="CH42" s="2">
        <v>0</v>
      </c>
      <c r="CI42" s="2">
        <v>0</v>
      </c>
      <c r="CJ42" s="2">
        <v>0</v>
      </c>
      <c r="CK42" s="2">
        <v>18900000</v>
      </c>
      <c r="CL42" s="2" t="s">
        <v>160</v>
      </c>
      <c r="CM42" s="2">
        <v>531</v>
      </c>
      <c r="CN42" s="2" t="s">
        <v>901</v>
      </c>
      <c r="CO42" s="2" t="s">
        <v>124</v>
      </c>
      <c r="CP42" s="28">
        <v>45530</v>
      </c>
      <c r="CQ42" s="2" t="s">
        <v>899</v>
      </c>
      <c r="CR42" s="27" t="s">
        <v>902</v>
      </c>
      <c r="CS42" s="2" t="s">
        <v>261</v>
      </c>
      <c r="CT42" s="2" t="s">
        <v>262</v>
      </c>
      <c r="CU42" s="2" t="s">
        <v>903</v>
      </c>
      <c r="CV42" s="28">
        <v>45247</v>
      </c>
      <c r="CW42" s="28">
        <v>45347</v>
      </c>
      <c r="CX42" s="2" t="s">
        <v>124</v>
      </c>
      <c r="CY42" s="2" t="s">
        <v>124</v>
      </c>
      <c r="CZ42" s="2" t="s">
        <v>194</v>
      </c>
      <c r="DA42" s="2" t="s">
        <v>194</v>
      </c>
      <c r="DB42" s="2" t="s">
        <v>194</v>
      </c>
      <c r="DC42" s="2" t="s">
        <v>195</v>
      </c>
      <c r="DD42" s="2" t="s">
        <v>124</v>
      </c>
      <c r="DE42" s="2" t="s">
        <v>196</v>
      </c>
      <c r="DF42" s="2" t="s">
        <v>197</v>
      </c>
      <c r="DG42" s="2" t="s">
        <v>264</v>
      </c>
      <c r="DH42" s="2" t="s">
        <v>904</v>
      </c>
      <c r="DI42" s="2" t="s">
        <v>905</v>
      </c>
      <c r="DJ42" s="2" t="s">
        <v>124</v>
      </c>
      <c r="DK42" s="2" t="s">
        <v>134</v>
      </c>
      <c r="DL42" s="27" t="s">
        <v>906</v>
      </c>
      <c r="DM42" s="2" t="s">
        <v>134</v>
      </c>
      <c r="DN42" s="2" t="s">
        <v>134</v>
      </c>
    </row>
    <row r="43" spans="1:118" hidden="1" x14ac:dyDescent="0.25">
      <c r="A43" s="2" t="s">
        <v>907</v>
      </c>
      <c r="B43" s="2" t="s">
        <v>908</v>
      </c>
      <c r="C43" s="2" t="s">
        <v>909</v>
      </c>
      <c r="D43" s="8" t="s">
        <v>910</v>
      </c>
      <c r="E43" s="3">
        <v>23800000</v>
      </c>
      <c r="F43" s="2" t="s">
        <v>714</v>
      </c>
      <c r="G43" s="18"/>
      <c r="H43" s="2" t="s">
        <v>124</v>
      </c>
      <c r="I43" s="2" t="s">
        <v>124</v>
      </c>
      <c r="J43" s="2">
        <v>48238789</v>
      </c>
      <c r="K43" s="2" t="s">
        <v>911</v>
      </c>
      <c r="L43" s="23" t="s">
        <v>126</v>
      </c>
      <c r="M43" s="2" t="s">
        <v>912</v>
      </c>
      <c r="N43" s="2" t="s">
        <v>913</v>
      </c>
      <c r="O43" s="2" t="s">
        <v>914</v>
      </c>
      <c r="P43" s="23" t="s">
        <v>129</v>
      </c>
      <c r="Q43" s="23" t="str">
        <f t="shared" si="0"/>
        <v>Encuesta de calidad de Servicio de la Dirección del Trabajo, Ley 21.327 que moderniza la Dirección del Trabajo</v>
      </c>
      <c r="R43" s="2" t="s">
        <v>915</v>
      </c>
      <c r="S43" s="2" t="s">
        <v>131</v>
      </c>
      <c r="T43" s="2" t="s">
        <v>132</v>
      </c>
      <c r="U43" s="2" t="s">
        <v>133</v>
      </c>
      <c r="V43" s="2" t="s">
        <v>134</v>
      </c>
      <c r="W43" s="2">
        <v>8</v>
      </c>
      <c r="X43" s="2" t="s">
        <v>131</v>
      </c>
      <c r="Y43" s="2" t="s">
        <v>135</v>
      </c>
      <c r="Z43" s="2">
        <v>12</v>
      </c>
      <c r="AA43" s="2" t="s">
        <v>243</v>
      </c>
      <c r="AB43" s="2">
        <v>7</v>
      </c>
      <c r="AC43" s="2" t="s">
        <v>243</v>
      </c>
      <c r="AD43" s="2">
        <v>45076</v>
      </c>
      <c r="AE43" s="2">
        <v>45105</v>
      </c>
      <c r="AF43" s="2">
        <v>45105</v>
      </c>
      <c r="AG43" s="2">
        <v>45159</v>
      </c>
      <c r="AH43" s="2">
        <v>45105</v>
      </c>
      <c r="AI43" s="2">
        <v>2023</v>
      </c>
      <c r="AJ43" s="2" t="s">
        <v>137</v>
      </c>
      <c r="AK43" s="2">
        <v>0</v>
      </c>
      <c r="AL43" s="2">
        <v>0</v>
      </c>
      <c r="AM43" s="2">
        <v>23800000</v>
      </c>
      <c r="AN43" s="2" t="s">
        <v>138</v>
      </c>
      <c r="AO43" s="2">
        <v>23800000</v>
      </c>
      <c r="AP43" s="9">
        <v>23800000</v>
      </c>
      <c r="AQ43" s="2">
        <v>3800000</v>
      </c>
      <c r="AR43" s="2" t="s">
        <v>174</v>
      </c>
      <c r="AS43" s="2">
        <v>0</v>
      </c>
      <c r="AT43" s="2">
        <v>0</v>
      </c>
      <c r="AU43" s="2">
        <v>20000000</v>
      </c>
      <c r="AV43" s="2">
        <v>1626</v>
      </c>
      <c r="AW43" s="2" t="s">
        <v>916</v>
      </c>
      <c r="AX43" s="2" t="s">
        <v>917</v>
      </c>
      <c r="AY43" s="2">
        <v>6939</v>
      </c>
      <c r="AZ43" s="2" t="s">
        <v>909</v>
      </c>
      <c r="BA43" s="2" t="s">
        <v>143</v>
      </c>
      <c r="BB43" s="2" t="s">
        <v>918</v>
      </c>
      <c r="BC43" s="2" t="s">
        <v>145</v>
      </c>
      <c r="BD43" s="2" t="s">
        <v>146</v>
      </c>
      <c r="BE43" s="2" t="s">
        <v>147</v>
      </c>
      <c r="BF43" s="2">
        <v>112126</v>
      </c>
      <c r="BG43" s="2" t="s">
        <v>721</v>
      </c>
      <c r="BH43" s="2" t="s">
        <v>722</v>
      </c>
      <c r="BI43" s="2">
        <v>109534</v>
      </c>
      <c r="BJ43" s="2" t="s">
        <v>723</v>
      </c>
      <c r="BK43" s="2" t="s">
        <v>724</v>
      </c>
      <c r="BL43" s="2" t="s">
        <v>248</v>
      </c>
      <c r="BM43" s="2" t="s">
        <v>146</v>
      </c>
      <c r="BN43" s="2" t="s">
        <v>153</v>
      </c>
      <c r="BO43" s="2">
        <v>19</v>
      </c>
      <c r="BP43" s="2" t="s">
        <v>147</v>
      </c>
      <c r="BQ43" s="2">
        <v>7</v>
      </c>
      <c r="BR43" s="2">
        <v>2</v>
      </c>
      <c r="BS43" s="2" t="s">
        <v>919</v>
      </c>
      <c r="BT43" s="2" t="s">
        <v>137</v>
      </c>
      <c r="BU43" s="2">
        <v>128912088</v>
      </c>
      <c r="BV43" s="2">
        <v>93141600</v>
      </c>
      <c r="BW43" s="2" t="s">
        <v>155</v>
      </c>
      <c r="BX43" s="2">
        <v>93141602</v>
      </c>
      <c r="BY43" s="2" t="s">
        <v>920</v>
      </c>
      <c r="BZ43" s="2" t="s">
        <v>157</v>
      </c>
      <c r="CA43" s="2" t="s">
        <v>158</v>
      </c>
      <c r="CB43" s="2" t="s">
        <v>159</v>
      </c>
      <c r="CC43" s="2" t="s">
        <v>921</v>
      </c>
      <c r="CD43" s="2">
        <v>1</v>
      </c>
      <c r="CE43" s="2" t="s">
        <v>163</v>
      </c>
      <c r="CF43" s="2" t="s">
        <v>138</v>
      </c>
      <c r="CG43" s="2">
        <v>20000000</v>
      </c>
      <c r="CH43" s="2">
        <v>0</v>
      </c>
      <c r="CI43" s="2">
        <v>0</v>
      </c>
      <c r="CJ43" s="2">
        <v>0</v>
      </c>
      <c r="CK43" s="2">
        <v>20000000</v>
      </c>
      <c r="CL43" s="2" t="s">
        <v>160</v>
      </c>
      <c r="CM43" s="2" t="s">
        <v>177</v>
      </c>
      <c r="CN43" s="2" t="s">
        <v>922</v>
      </c>
      <c r="CO43" s="2" t="s">
        <v>124</v>
      </c>
      <c r="CP43" s="28">
        <v>45498</v>
      </c>
      <c r="CQ43" s="2" t="s">
        <v>919</v>
      </c>
      <c r="CR43" s="2" t="s">
        <v>923</v>
      </c>
      <c r="CS43" s="2" t="s">
        <v>924</v>
      </c>
      <c r="CT43" s="2" t="s">
        <v>925</v>
      </c>
      <c r="CU43" s="2" t="s">
        <v>926</v>
      </c>
      <c r="CV43" s="28">
        <v>45091</v>
      </c>
      <c r="CW43" s="28">
        <v>45198</v>
      </c>
      <c r="CX43" s="2" t="s">
        <v>124</v>
      </c>
      <c r="CY43" s="2" t="s">
        <v>124</v>
      </c>
      <c r="CZ43" s="2" t="s">
        <v>194</v>
      </c>
      <c r="DA43" s="2" t="s">
        <v>194</v>
      </c>
      <c r="DB43" s="2" t="s">
        <v>194</v>
      </c>
      <c r="DC43" s="2" t="s">
        <v>927</v>
      </c>
      <c r="DD43" s="2" t="s">
        <v>124</v>
      </c>
      <c r="DE43" s="2" t="s">
        <v>196</v>
      </c>
      <c r="DF43" s="2" t="s">
        <v>626</v>
      </c>
      <c r="DG43" s="2" t="s">
        <v>732</v>
      </c>
      <c r="DH43" s="2" t="s">
        <v>928</v>
      </c>
      <c r="DI43" s="2" t="s">
        <v>929</v>
      </c>
      <c r="DJ43" s="2" t="s">
        <v>134</v>
      </c>
      <c r="DK43" s="2" t="s">
        <v>124</v>
      </c>
      <c r="DL43" s="2" t="s">
        <v>262</v>
      </c>
      <c r="DM43" s="2" t="s">
        <v>795</v>
      </c>
      <c r="DN43" s="2" t="s">
        <v>262</v>
      </c>
    </row>
    <row r="44" spans="1:118" hidden="1" x14ac:dyDescent="0.25">
      <c r="A44" s="2" t="s">
        <v>907</v>
      </c>
      <c r="B44" s="2" t="s">
        <v>908</v>
      </c>
      <c r="C44" s="2" t="s">
        <v>909</v>
      </c>
      <c r="D44" s="8" t="s">
        <v>910</v>
      </c>
      <c r="E44" s="3">
        <v>19700000</v>
      </c>
      <c r="F44" s="2" t="s">
        <v>930</v>
      </c>
      <c r="G44" s="18"/>
      <c r="H44" s="2" t="s">
        <v>124</v>
      </c>
      <c r="I44" s="23" t="s">
        <v>124</v>
      </c>
      <c r="J44" s="2">
        <v>48492640</v>
      </c>
      <c r="K44" s="2" t="s">
        <v>932</v>
      </c>
      <c r="L44" s="23" t="s">
        <v>126</v>
      </c>
      <c r="M44" s="27" t="s">
        <v>933</v>
      </c>
      <c r="N44" s="2" t="s">
        <v>934</v>
      </c>
      <c r="O44" s="2" t="s">
        <v>935</v>
      </c>
      <c r="P44" s="23" t="s">
        <v>129</v>
      </c>
      <c r="Q44" s="23" t="str">
        <f t="shared" si="0"/>
        <v>Descripción de las condiciones de trabajo y empleo en el trabajo de plataformas digitales. Evaluación de la implementación de la Ley 21.431 que Modifica el código del Trabajo regulando el contrato de trabajadores de empresas de Plataformas Digitales de Servicios.</v>
      </c>
      <c r="R44" s="2" t="s">
        <v>936</v>
      </c>
      <c r="S44" s="2" t="s">
        <v>131</v>
      </c>
      <c r="T44" s="2" t="s">
        <v>132</v>
      </c>
      <c r="U44" s="2" t="s">
        <v>133</v>
      </c>
      <c r="V44" s="2" t="s">
        <v>134</v>
      </c>
      <c r="W44" s="2">
        <v>8</v>
      </c>
      <c r="X44" s="2" t="s">
        <v>131</v>
      </c>
      <c r="Y44" s="2" t="s">
        <v>135</v>
      </c>
      <c r="Z44" s="2">
        <v>12</v>
      </c>
      <c r="AA44" s="2" t="s">
        <v>243</v>
      </c>
      <c r="AB44" s="2">
        <v>7</v>
      </c>
      <c r="AC44" s="2" t="s">
        <v>243</v>
      </c>
      <c r="AD44" s="2">
        <v>45117</v>
      </c>
      <c r="AE44" s="2">
        <v>45147</v>
      </c>
      <c r="AF44" s="2">
        <v>45147</v>
      </c>
      <c r="AG44" s="2">
        <v>45147</v>
      </c>
      <c r="AH44" s="2">
        <v>45147</v>
      </c>
      <c r="AI44" s="2">
        <v>2023</v>
      </c>
      <c r="AJ44" s="2" t="s">
        <v>137</v>
      </c>
      <c r="AK44" s="2">
        <v>4.8</v>
      </c>
      <c r="AL44" s="2">
        <v>9</v>
      </c>
      <c r="AM44" s="2">
        <v>19699999.940000001</v>
      </c>
      <c r="AN44" s="2" t="s">
        <v>138</v>
      </c>
      <c r="AO44" s="2">
        <v>19699999.940000001</v>
      </c>
      <c r="AP44" s="9">
        <v>19699999.940000001</v>
      </c>
      <c r="AQ44" s="2">
        <v>3145378.142</v>
      </c>
      <c r="AR44" s="2" t="s">
        <v>174</v>
      </c>
      <c r="AS44" s="2">
        <v>0</v>
      </c>
      <c r="AT44" s="2">
        <v>0</v>
      </c>
      <c r="AU44" s="2">
        <v>16554621.800000001</v>
      </c>
      <c r="AV44" s="2">
        <v>1626</v>
      </c>
      <c r="AW44" s="2" t="s">
        <v>916</v>
      </c>
      <c r="AX44" s="2" t="s">
        <v>917</v>
      </c>
      <c r="AY44" s="2">
        <v>6939</v>
      </c>
      <c r="AZ44" s="2" t="s">
        <v>937</v>
      </c>
      <c r="BA44" s="2" t="s">
        <v>143</v>
      </c>
      <c r="BB44" s="2" t="s">
        <v>918</v>
      </c>
      <c r="BC44" s="2" t="s">
        <v>145</v>
      </c>
      <c r="BD44" s="2" t="s">
        <v>146</v>
      </c>
      <c r="BE44" s="2" t="s">
        <v>147</v>
      </c>
      <c r="BF44" s="2">
        <v>44377</v>
      </c>
      <c r="BG44" s="2" t="s">
        <v>931</v>
      </c>
      <c r="BH44" s="2" t="s">
        <v>938</v>
      </c>
      <c r="BI44" s="2">
        <v>43564</v>
      </c>
      <c r="BJ44" s="2" t="s">
        <v>939</v>
      </c>
      <c r="BK44" s="2" t="s">
        <v>343</v>
      </c>
      <c r="BL44" s="2" t="s">
        <v>940</v>
      </c>
      <c r="BM44" s="2" t="s">
        <v>146</v>
      </c>
      <c r="BN44" s="2" t="s">
        <v>153</v>
      </c>
      <c r="BO44" s="2">
        <v>19</v>
      </c>
      <c r="BP44" s="2" t="s">
        <v>147</v>
      </c>
      <c r="BQ44" s="2">
        <v>7</v>
      </c>
      <c r="BR44" s="2">
        <v>2</v>
      </c>
      <c r="BS44" s="2" t="s">
        <v>941</v>
      </c>
      <c r="BT44" s="2" t="s">
        <v>137</v>
      </c>
      <c r="BU44" s="2">
        <v>129656885</v>
      </c>
      <c r="BV44" s="2">
        <v>93141600</v>
      </c>
      <c r="BW44" s="2" t="s">
        <v>155</v>
      </c>
      <c r="BX44" s="2">
        <v>93141602</v>
      </c>
      <c r="BY44" s="2" t="s">
        <v>920</v>
      </c>
      <c r="BZ44" s="2" t="s">
        <v>157</v>
      </c>
      <c r="CA44" s="2" t="s">
        <v>158</v>
      </c>
      <c r="CB44" s="2" t="s">
        <v>159</v>
      </c>
      <c r="CC44" s="2" t="s">
        <v>942</v>
      </c>
      <c r="CD44" s="2">
        <v>1</v>
      </c>
      <c r="CE44" s="2" t="s">
        <v>163</v>
      </c>
      <c r="CF44" s="2" t="s">
        <v>138</v>
      </c>
      <c r="CG44" s="2">
        <v>16554621.800000001</v>
      </c>
      <c r="CH44" s="2">
        <v>0</v>
      </c>
      <c r="CI44" s="2">
        <v>0</v>
      </c>
      <c r="CJ44" s="2">
        <v>0</v>
      </c>
      <c r="CK44" s="2">
        <v>16554621.800000001</v>
      </c>
      <c r="CL44" s="2" t="s">
        <v>160</v>
      </c>
      <c r="CM44" s="2" t="s">
        <v>177</v>
      </c>
      <c r="CN44" s="2" t="s">
        <v>943</v>
      </c>
      <c r="CO44" s="2" t="s">
        <v>124</v>
      </c>
      <c r="CP44" s="28">
        <v>45516</v>
      </c>
      <c r="CQ44" s="2" t="s">
        <v>941</v>
      </c>
      <c r="CR44" s="27" t="s">
        <v>944</v>
      </c>
      <c r="CS44" s="2" t="s">
        <v>945</v>
      </c>
      <c r="CT44" s="2" t="s">
        <v>946</v>
      </c>
      <c r="CU44" s="2" t="s">
        <v>947</v>
      </c>
      <c r="CV44" s="28">
        <v>45126</v>
      </c>
      <c r="CW44" s="28">
        <v>45351</v>
      </c>
      <c r="CX44" s="2" t="s">
        <v>124</v>
      </c>
      <c r="CY44" s="2" t="s">
        <v>124</v>
      </c>
      <c r="CZ44" s="2" t="s">
        <v>194</v>
      </c>
      <c r="DA44" s="2" t="s">
        <v>194</v>
      </c>
      <c r="DB44" s="2" t="s">
        <v>194</v>
      </c>
      <c r="DC44" s="2" t="s">
        <v>948</v>
      </c>
      <c r="DD44" s="2" t="s">
        <v>124</v>
      </c>
      <c r="DE44" s="2" t="s">
        <v>196</v>
      </c>
      <c r="DF44" s="2" t="s">
        <v>949</v>
      </c>
      <c r="DG44" s="2" t="s">
        <v>264</v>
      </c>
      <c r="DH44" s="2" t="s">
        <v>950</v>
      </c>
      <c r="DI44" s="2" t="s">
        <v>408</v>
      </c>
      <c r="DJ44" s="2" t="s">
        <v>134</v>
      </c>
      <c r="DK44" s="2" t="s">
        <v>134</v>
      </c>
      <c r="DL44" s="2" t="s">
        <v>124</v>
      </c>
      <c r="DM44" s="2" t="s">
        <v>795</v>
      </c>
      <c r="DN44" s="2" t="s">
        <v>951</v>
      </c>
    </row>
    <row r="45" spans="1:118" hidden="1" x14ac:dyDescent="0.25">
      <c r="A45" s="2" t="s">
        <v>907</v>
      </c>
      <c r="B45" s="2" t="s">
        <v>908</v>
      </c>
      <c r="C45" s="2" t="s">
        <v>909</v>
      </c>
      <c r="D45" s="8" t="s">
        <v>910</v>
      </c>
      <c r="E45" s="3">
        <v>19000001</v>
      </c>
      <c r="F45" s="18" t="s">
        <v>413</v>
      </c>
      <c r="G45" s="18"/>
      <c r="H45" s="2" t="s">
        <v>124</v>
      </c>
      <c r="I45" s="23" t="s">
        <v>124</v>
      </c>
      <c r="J45" s="2">
        <v>48631475</v>
      </c>
      <c r="K45" s="2" t="s">
        <v>952</v>
      </c>
      <c r="L45" s="23" t="s">
        <v>126</v>
      </c>
      <c r="M45" s="27" t="s">
        <v>953</v>
      </c>
      <c r="N45" s="2" t="s">
        <v>954</v>
      </c>
      <c r="O45" s="2" t="s">
        <v>955</v>
      </c>
      <c r="P45" s="23" t="s">
        <v>129</v>
      </c>
      <c r="Q45" s="23" t="str">
        <f t="shared" si="0"/>
        <v xml:space="preserve">Estudios sobre los determinantes culturales del uso de sala cuna y la participación laboral de madres vulnerables del gran Santiago </v>
      </c>
      <c r="R45" s="2" t="s">
        <v>956</v>
      </c>
      <c r="S45" s="2" t="s">
        <v>131</v>
      </c>
      <c r="T45" s="2" t="s">
        <v>132</v>
      </c>
      <c r="U45" s="2" t="s">
        <v>133</v>
      </c>
      <c r="V45" s="2" t="s">
        <v>134</v>
      </c>
      <c r="W45" s="2">
        <v>8</v>
      </c>
      <c r="X45" s="2" t="s">
        <v>131</v>
      </c>
      <c r="Y45" s="2" t="s">
        <v>135</v>
      </c>
      <c r="Z45" s="2">
        <v>12</v>
      </c>
      <c r="AA45" s="2" t="s">
        <v>243</v>
      </c>
      <c r="AB45" s="2">
        <v>7</v>
      </c>
      <c r="AC45" s="2" t="s">
        <v>243</v>
      </c>
      <c r="AD45" s="28">
        <v>45139</v>
      </c>
      <c r="AE45" s="28">
        <v>45175</v>
      </c>
      <c r="AF45" s="28">
        <v>45175</v>
      </c>
      <c r="AG45" s="28">
        <v>45175</v>
      </c>
      <c r="AH45" s="28">
        <v>45175</v>
      </c>
      <c r="AI45" s="30">
        <v>2023</v>
      </c>
      <c r="AJ45" s="2" t="s">
        <v>137</v>
      </c>
      <c r="AK45" s="2">
        <v>4.5708333330000004</v>
      </c>
      <c r="AL45" s="2">
        <v>48</v>
      </c>
      <c r="AM45" s="2">
        <v>19000000.530000001</v>
      </c>
      <c r="AN45" s="2" t="s">
        <v>138</v>
      </c>
      <c r="AO45" s="2">
        <v>19000000.530000001</v>
      </c>
      <c r="AP45" s="9">
        <v>19000000.530000001</v>
      </c>
      <c r="AQ45" s="2">
        <v>3033613.53</v>
      </c>
      <c r="AR45" s="2" t="s">
        <v>174</v>
      </c>
      <c r="AS45" s="2">
        <v>0</v>
      </c>
      <c r="AT45" s="2">
        <v>0</v>
      </c>
      <c r="AU45" s="2">
        <v>15966387</v>
      </c>
      <c r="AV45" s="2">
        <v>1626</v>
      </c>
      <c r="AW45" s="2" t="s">
        <v>916</v>
      </c>
      <c r="AX45" s="2" t="s">
        <v>917</v>
      </c>
      <c r="AY45" s="2">
        <v>6939</v>
      </c>
      <c r="AZ45" s="2" t="s">
        <v>937</v>
      </c>
      <c r="BA45" s="2" t="s">
        <v>143</v>
      </c>
      <c r="BB45" s="2" t="s">
        <v>918</v>
      </c>
      <c r="BC45" s="2" t="s">
        <v>145</v>
      </c>
      <c r="BD45" s="2" t="s">
        <v>146</v>
      </c>
      <c r="BE45" s="2" t="s">
        <v>147</v>
      </c>
      <c r="BF45" s="2">
        <v>23983</v>
      </c>
      <c r="BG45" s="2" t="s">
        <v>336</v>
      </c>
      <c r="BH45" s="2" t="s">
        <v>341</v>
      </c>
      <c r="BI45" s="2">
        <v>24381</v>
      </c>
      <c r="BJ45" s="2" t="s">
        <v>342</v>
      </c>
      <c r="BK45" s="2" t="s">
        <v>343</v>
      </c>
      <c r="BL45" s="2" t="s">
        <v>320</v>
      </c>
      <c r="BM45" s="2" t="s">
        <v>146</v>
      </c>
      <c r="BN45" s="2" t="s">
        <v>153</v>
      </c>
      <c r="BO45" s="2">
        <v>19</v>
      </c>
      <c r="BP45" s="2" t="s">
        <v>147</v>
      </c>
      <c r="BQ45" s="2">
        <v>7</v>
      </c>
      <c r="BR45" s="2">
        <v>2</v>
      </c>
      <c r="BS45" s="2" t="s">
        <v>957</v>
      </c>
      <c r="BT45" s="2" t="s">
        <v>137</v>
      </c>
      <c r="BU45" s="2">
        <v>130074915</v>
      </c>
      <c r="BV45" s="2">
        <v>93141600</v>
      </c>
      <c r="BW45" s="2" t="s">
        <v>155</v>
      </c>
      <c r="BX45" s="2">
        <v>93141602</v>
      </c>
      <c r="BY45" s="2" t="s">
        <v>920</v>
      </c>
      <c r="BZ45" s="2" t="s">
        <v>157</v>
      </c>
      <c r="CA45" s="2" t="s">
        <v>158</v>
      </c>
      <c r="CB45" s="2" t="s">
        <v>159</v>
      </c>
      <c r="CC45" s="2" t="s">
        <v>958</v>
      </c>
      <c r="CD45" s="2">
        <v>1</v>
      </c>
      <c r="CE45" s="2" t="s">
        <v>163</v>
      </c>
      <c r="CF45" s="2" t="s">
        <v>138</v>
      </c>
      <c r="CG45" s="2">
        <v>15966387</v>
      </c>
      <c r="CH45" s="2">
        <v>0</v>
      </c>
      <c r="CI45" s="2">
        <v>0</v>
      </c>
      <c r="CJ45" s="2">
        <v>0</v>
      </c>
      <c r="CK45" s="2">
        <v>15966387</v>
      </c>
      <c r="CL45" s="2" t="s">
        <v>160</v>
      </c>
      <c r="CM45" s="2" t="s">
        <v>177</v>
      </c>
      <c r="CN45" s="2" t="s">
        <v>959</v>
      </c>
      <c r="CO45" s="2" t="s">
        <v>124</v>
      </c>
      <c r="CP45" s="28">
        <v>45516</v>
      </c>
      <c r="CQ45" s="2" t="s">
        <v>957</v>
      </c>
      <c r="CR45" s="27" t="s">
        <v>960</v>
      </c>
      <c r="CS45" s="2" t="s">
        <v>961</v>
      </c>
      <c r="CT45" s="27" t="s">
        <v>962</v>
      </c>
      <c r="CU45" s="2"/>
      <c r="CV45" s="28">
        <v>45161</v>
      </c>
      <c r="CW45" s="28">
        <v>45291</v>
      </c>
      <c r="CX45" s="2" t="s">
        <v>124</v>
      </c>
      <c r="CY45" s="2" t="s">
        <v>124</v>
      </c>
      <c r="CZ45" s="2" t="s">
        <v>194</v>
      </c>
      <c r="DA45" s="2" t="s">
        <v>194</v>
      </c>
      <c r="DB45" s="2" t="s">
        <v>194</v>
      </c>
      <c r="DC45" s="2" t="s">
        <v>963</v>
      </c>
      <c r="DD45" s="2" t="s">
        <v>124</v>
      </c>
      <c r="DE45" s="2" t="s">
        <v>331</v>
      </c>
      <c r="DF45" s="2" t="s">
        <v>197</v>
      </c>
      <c r="DG45" s="2" t="s">
        <v>964</v>
      </c>
      <c r="DH45" s="2" t="s">
        <v>965</v>
      </c>
      <c r="DI45" s="2" t="s">
        <v>966</v>
      </c>
      <c r="DJ45" s="2" t="s">
        <v>134</v>
      </c>
      <c r="DK45" s="2" t="s">
        <v>134</v>
      </c>
      <c r="DL45" s="2" t="s">
        <v>134</v>
      </c>
      <c r="DM45" s="2" t="s">
        <v>134</v>
      </c>
      <c r="DN45" s="2" t="s">
        <v>134</v>
      </c>
    </row>
    <row r="46" spans="1:118" hidden="1" x14ac:dyDescent="0.25">
      <c r="A46" s="2" t="s">
        <v>967</v>
      </c>
      <c r="B46" s="2" t="s">
        <v>968</v>
      </c>
      <c r="C46" s="26" t="s">
        <v>969</v>
      </c>
      <c r="D46" s="2" t="s">
        <v>970</v>
      </c>
      <c r="E46" s="3">
        <v>77000985</v>
      </c>
      <c r="F46" s="2" t="s">
        <v>971</v>
      </c>
      <c r="G46" s="18"/>
      <c r="H46" s="2" t="s">
        <v>124</v>
      </c>
      <c r="I46" s="23" t="s">
        <v>124</v>
      </c>
      <c r="J46" s="2" t="s">
        <v>973</v>
      </c>
      <c r="K46" s="2" t="s">
        <v>974</v>
      </c>
      <c r="L46" s="23" t="s">
        <v>126</v>
      </c>
      <c r="M46" s="27" t="s">
        <v>975</v>
      </c>
      <c r="N46" s="2" t="s">
        <v>976</v>
      </c>
      <c r="O46" s="2" t="s">
        <v>977</v>
      </c>
      <c r="P46" s="23" t="s">
        <v>129</v>
      </c>
      <c r="Q46" s="23" t="str">
        <f t="shared" si="0"/>
        <v>V Encuesta de violencia contra la mujer en el ámbito intrafamiliar, contexto doméstico y otros espacios (ENVIF-VCM), en población urbana y rural.</v>
      </c>
      <c r="R46" s="2" t="s">
        <v>978</v>
      </c>
      <c r="S46" s="2" t="s">
        <v>131</v>
      </c>
      <c r="T46" s="2" t="s">
        <v>132</v>
      </c>
      <c r="U46" s="2" t="s">
        <v>133</v>
      </c>
      <c r="V46" s="2" t="s">
        <v>134</v>
      </c>
      <c r="W46" s="2">
        <v>8</v>
      </c>
      <c r="X46" s="2" t="s">
        <v>131</v>
      </c>
      <c r="Y46" s="2" t="s">
        <v>135</v>
      </c>
      <c r="Z46" s="2">
        <v>12</v>
      </c>
      <c r="AA46" s="2" t="s">
        <v>243</v>
      </c>
      <c r="AB46" s="2">
        <v>7</v>
      </c>
      <c r="AC46" s="2" t="s">
        <v>243</v>
      </c>
      <c r="AD46" s="28">
        <v>45195</v>
      </c>
      <c r="AE46" s="28">
        <v>45197</v>
      </c>
      <c r="AF46" s="28">
        <v>45197</v>
      </c>
      <c r="AG46" s="28">
        <v>45197</v>
      </c>
      <c r="AH46" s="28">
        <v>45197</v>
      </c>
      <c r="AI46" s="30">
        <v>2023</v>
      </c>
      <c r="AJ46" s="2" t="s">
        <v>137</v>
      </c>
      <c r="AK46" s="2">
        <v>0</v>
      </c>
      <c r="AL46" s="2">
        <v>0</v>
      </c>
      <c r="AM46" s="2">
        <v>278334975</v>
      </c>
      <c r="AN46" s="2" t="s">
        <v>138</v>
      </c>
      <c r="AO46" s="2">
        <v>278334975</v>
      </c>
      <c r="AP46" s="9">
        <v>278334975</v>
      </c>
      <c r="AQ46" s="2">
        <v>0</v>
      </c>
      <c r="AR46" s="2" t="s">
        <v>139</v>
      </c>
      <c r="AS46" s="2">
        <v>0</v>
      </c>
      <c r="AT46" s="2">
        <v>0</v>
      </c>
      <c r="AU46" s="2">
        <v>278334975</v>
      </c>
      <c r="AV46" s="2">
        <v>654478</v>
      </c>
      <c r="AW46" s="2" t="s">
        <v>979</v>
      </c>
      <c r="AX46" s="2" t="s">
        <v>969</v>
      </c>
      <c r="AY46" s="2">
        <v>1256896</v>
      </c>
      <c r="AZ46" s="2" t="s">
        <v>969</v>
      </c>
      <c r="BA46" s="2" t="s">
        <v>143</v>
      </c>
      <c r="BB46" s="2" t="s">
        <v>216</v>
      </c>
      <c r="BC46" s="2" t="s">
        <v>145</v>
      </c>
      <c r="BD46" s="2" t="s">
        <v>146</v>
      </c>
      <c r="BE46" s="2" t="s">
        <v>147</v>
      </c>
      <c r="BF46" s="2">
        <v>65837</v>
      </c>
      <c r="BG46" s="2" t="s">
        <v>972</v>
      </c>
      <c r="BH46" s="2" t="s">
        <v>980</v>
      </c>
      <c r="BI46" s="2">
        <v>63996</v>
      </c>
      <c r="BJ46" s="2" t="s">
        <v>981</v>
      </c>
      <c r="BK46" s="2" t="s">
        <v>982</v>
      </c>
      <c r="BL46" s="2" t="s">
        <v>248</v>
      </c>
      <c r="BM46" s="2" t="s">
        <v>146</v>
      </c>
      <c r="BN46" s="2" t="s">
        <v>153</v>
      </c>
      <c r="BO46" s="2">
        <v>0</v>
      </c>
      <c r="BP46" s="2" t="s">
        <v>147</v>
      </c>
      <c r="BQ46" s="2">
        <v>7</v>
      </c>
      <c r="BR46" s="2">
        <v>2</v>
      </c>
      <c r="BS46" s="2" t="s">
        <v>973</v>
      </c>
      <c r="BT46" s="2" t="s">
        <v>137</v>
      </c>
      <c r="BU46" s="2">
        <v>130974751</v>
      </c>
      <c r="BV46" s="2">
        <v>93141500</v>
      </c>
      <c r="BW46" s="2" t="s">
        <v>640</v>
      </c>
      <c r="BX46" s="2">
        <v>93141511</v>
      </c>
      <c r="BY46" s="2" t="s">
        <v>983</v>
      </c>
      <c r="BZ46" s="2" t="s">
        <v>157</v>
      </c>
      <c r="CA46" s="2" t="s">
        <v>158</v>
      </c>
      <c r="CB46" s="2" t="s">
        <v>642</v>
      </c>
      <c r="CC46" s="2" t="s">
        <v>984</v>
      </c>
      <c r="CD46" s="2">
        <v>1</v>
      </c>
      <c r="CE46" s="2" t="s">
        <v>163</v>
      </c>
      <c r="CF46" s="2" t="s">
        <v>138</v>
      </c>
      <c r="CG46" s="2">
        <v>278334975</v>
      </c>
      <c r="CH46" s="2">
        <v>0</v>
      </c>
      <c r="CI46" s="2">
        <v>0</v>
      </c>
      <c r="CJ46" s="2">
        <v>0</v>
      </c>
      <c r="CK46" s="2">
        <v>278334975</v>
      </c>
      <c r="CL46" s="2" t="s">
        <v>160</v>
      </c>
      <c r="CM46" s="2">
        <v>5829</v>
      </c>
      <c r="CN46" s="2" t="s">
        <v>985</v>
      </c>
      <c r="CO46" s="2" t="s">
        <v>124</v>
      </c>
      <c r="CP46" s="28">
        <v>45495</v>
      </c>
      <c r="CQ46" s="2" t="s">
        <v>973</v>
      </c>
      <c r="CR46" s="27" t="s">
        <v>986</v>
      </c>
      <c r="CS46" s="2" t="s">
        <v>987</v>
      </c>
      <c r="CT46" s="27" t="s">
        <v>988</v>
      </c>
      <c r="CU46" s="2" t="s">
        <v>989</v>
      </c>
      <c r="CV46" s="28">
        <v>45148</v>
      </c>
      <c r="CW46" s="28">
        <v>45448</v>
      </c>
      <c r="CX46" s="2" t="s">
        <v>124</v>
      </c>
      <c r="CY46" s="2" t="s">
        <v>124</v>
      </c>
      <c r="CZ46" s="2" t="s">
        <v>795</v>
      </c>
      <c r="DA46" s="2" t="s">
        <v>795</v>
      </c>
      <c r="DB46" s="2" t="s">
        <v>795</v>
      </c>
      <c r="DC46" s="2" t="s">
        <v>195</v>
      </c>
      <c r="DD46" s="34" t="s">
        <v>124</v>
      </c>
      <c r="DE46" s="2" t="s">
        <v>196</v>
      </c>
      <c r="DF46" s="37" t="s">
        <v>626</v>
      </c>
      <c r="DG46" s="2" t="s">
        <v>198</v>
      </c>
      <c r="DH46" s="2" t="s">
        <v>990</v>
      </c>
      <c r="DI46" s="2" t="s">
        <v>991</v>
      </c>
      <c r="DJ46" s="2" t="s">
        <v>134</v>
      </c>
      <c r="DK46" s="2" t="s">
        <v>124</v>
      </c>
      <c r="DL46" s="2" t="s">
        <v>437</v>
      </c>
      <c r="DM46" s="2" t="s">
        <v>194</v>
      </c>
      <c r="DN46" s="2" t="s">
        <v>262</v>
      </c>
    </row>
    <row r="47" spans="1:118" hidden="1" x14ac:dyDescent="0.25">
      <c r="A47" s="2" t="s">
        <v>992</v>
      </c>
      <c r="B47" s="2" t="s">
        <v>993</v>
      </c>
      <c r="C47" s="26" t="s">
        <v>994</v>
      </c>
      <c r="D47" s="2" t="s">
        <v>995</v>
      </c>
      <c r="E47" s="3">
        <v>26000000</v>
      </c>
      <c r="F47" s="18" t="s">
        <v>996</v>
      </c>
      <c r="G47" s="18" t="s">
        <v>207</v>
      </c>
      <c r="H47" s="2" t="s">
        <v>124</v>
      </c>
      <c r="I47" s="23" t="s">
        <v>124</v>
      </c>
      <c r="J47" s="2">
        <v>46687810</v>
      </c>
      <c r="K47" s="2" t="s">
        <v>997</v>
      </c>
      <c r="L47" s="23" t="s">
        <v>126</v>
      </c>
      <c r="M47" s="27" t="s">
        <v>998</v>
      </c>
      <c r="N47" s="2" t="s">
        <v>999</v>
      </c>
      <c r="O47" s="2" t="s">
        <v>1000</v>
      </c>
      <c r="P47" s="23" t="s">
        <v>129</v>
      </c>
      <c r="Q47" s="23" t="str">
        <f t="shared" si="0"/>
        <v>Estudio Valor de vida estadística y costo social de lesiones en accidentes</v>
      </c>
      <c r="R47" s="2" t="s">
        <v>1001</v>
      </c>
      <c r="S47" s="2" t="s">
        <v>131</v>
      </c>
      <c r="T47" s="2" t="s">
        <v>132</v>
      </c>
      <c r="U47" s="2" t="s">
        <v>133</v>
      </c>
      <c r="V47" s="2" t="s">
        <v>134</v>
      </c>
      <c r="W47" s="2">
        <v>8</v>
      </c>
      <c r="X47" s="2" t="s">
        <v>131</v>
      </c>
      <c r="Y47" s="2" t="s">
        <v>135</v>
      </c>
      <c r="Z47" s="2">
        <v>12</v>
      </c>
      <c r="AA47" s="2" t="s">
        <v>243</v>
      </c>
      <c r="AB47" s="2">
        <v>7</v>
      </c>
      <c r="AC47" s="2" t="s">
        <v>243</v>
      </c>
      <c r="AD47" s="28">
        <v>44827</v>
      </c>
      <c r="AE47" s="28">
        <v>44860</v>
      </c>
      <c r="AF47" s="28">
        <v>44859</v>
      </c>
      <c r="AG47" s="28">
        <v>44916</v>
      </c>
      <c r="AH47" s="28">
        <v>44861</v>
      </c>
      <c r="AI47" s="30">
        <v>2022</v>
      </c>
      <c r="AJ47" s="2" t="s">
        <v>137</v>
      </c>
      <c r="AK47" s="2">
        <v>0</v>
      </c>
      <c r="AL47" s="2">
        <v>0</v>
      </c>
      <c r="AM47" s="2">
        <v>40000000</v>
      </c>
      <c r="AN47" s="2" t="s">
        <v>138</v>
      </c>
      <c r="AO47" s="2">
        <v>40000000</v>
      </c>
      <c r="AP47" s="9">
        <v>40000000</v>
      </c>
      <c r="AQ47" s="2">
        <v>0</v>
      </c>
      <c r="AR47" s="2" t="s">
        <v>139</v>
      </c>
      <c r="AS47" s="2">
        <v>0</v>
      </c>
      <c r="AT47" s="2">
        <v>0</v>
      </c>
      <c r="AU47" s="2">
        <v>40000000</v>
      </c>
      <c r="AV47" s="2">
        <v>730566</v>
      </c>
      <c r="AW47" s="2" t="s">
        <v>1002</v>
      </c>
      <c r="AX47" s="2" t="s">
        <v>1003</v>
      </c>
      <c r="AY47" s="2">
        <v>1329930</v>
      </c>
      <c r="AZ47" s="2" t="s">
        <v>1004</v>
      </c>
      <c r="BA47" s="2" t="s">
        <v>143</v>
      </c>
      <c r="BB47" s="2" t="s">
        <v>216</v>
      </c>
      <c r="BC47" s="2" t="s">
        <v>145</v>
      </c>
      <c r="BD47" s="2" t="s">
        <v>146</v>
      </c>
      <c r="BE47" s="2" t="s">
        <v>147</v>
      </c>
      <c r="BF47" s="2">
        <v>19157</v>
      </c>
      <c r="BG47" s="2" t="s">
        <v>1005</v>
      </c>
      <c r="BH47" s="2" t="s">
        <v>1006</v>
      </c>
      <c r="BI47" s="2">
        <v>19831</v>
      </c>
      <c r="BJ47" s="2" t="s">
        <v>1007</v>
      </c>
      <c r="BK47" s="2" t="s">
        <v>447</v>
      </c>
      <c r="BL47" s="2" t="s">
        <v>248</v>
      </c>
      <c r="BM47" s="2" t="s">
        <v>146</v>
      </c>
      <c r="BN47" s="2" t="s">
        <v>153</v>
      </c>
      <c r="BO47" s="2">
        <v>40000000</v>
      </c>
      <c r="BP47" s="2">
        <v>2385</v>
      </c>
      <c r="BQ47" s="2">
        <v>0</v>
      </c>
      <c r="BR47" s="2" t="s">
        <v>147</v>
      </c>
      <c r="BS47" s="2">
        <v>7</v>
      </c>
      <c r="BT47" s="2">
        <v>2</v>
      </c>
      <c r="BU47" s="2" t="s">
        <v>1008</v>
      </c>
      <c r="BV47" s="2" t="s">
        <v>137</v>
      </c>
      <c r="BW47" s="2">
        <v>124407699</v>
      </c>
      <c r="BX47" s="2">
        <v>80101600</v>
      </c>
      <c r="BY47" s="2" t="s">
        <v>375</v>
      </c>
      <c r="BZ47" s="2">
        <v>80101604</v>
      </c>
      <c r="CA47" s="2" t="s">
        <v>1009</v>
      </c>
      <c r="CB47" s="2" t="s">
        <v>255</v>
      </c>
      <c r="CC47" s="2" t="s">
        <v>256</v>
      </c>
      <c r="CD47" s="2" t="s">
        <v>377</v>
      </c>
      <c r="CE47" s="2" t="s">
        <v>160</v>
      </c>
      <c r="CF47" s="2" t="s">
        <v>1010</v>
      </c>
      <c r="CG47" s="2" t="s">
        <v>1011</v>
      </c>
      <c r="CH47" s="2">
        <v>1</v>
      </c>
      <c r="CI47" s="2" t="s">
        <v>163</v>
      </c>
      <c r="CJ47" s="2" t="s">
        <v>138</v>
      </c>
      <c r="CK47" s="2">
        <v>40000000</v>
      </c>
      <c r="CL47" s="2">
        <v>0</v>
      </c>
      <c r="CM47" s="2">
        <v>0</v>
      </c>
      <c r="CN47" s="2">
        <v>0</v>
      </c>
      <c r="CO47" s="2" t="s">
        <v>124</v>
      </c>
      <c r="CP47" s="28">
        <v>45520</v>
      </c>
      <c r="CQ47" s="2" t="s">
        <v>1008</v>
      </c>
      <c r="CR47" s="27" t="s">
        <v>1012</v>
      </c>
      <c r="CS47" s="2" t="s">
        <v>1013</v>
      </c>
      <c r="CT47" s="27" t="s">
        <v>1014</v>
      </c>
      <c r="CU47" s="2" t="s">
        <v>1015</v>
      </c>
      <c r="CV47" s="28">
        <v>44837</v>
      </c>
      <c r="CW47" s="28">
        <v>45167</v>
      </c>
      <c r="CX47" s="2" t="s">
        <v>124</v>
      </c>
      <c r="CY47" s="2" t="s">
        <v>124</v>
      </c>
      <c r="CZ47" s="2" t="s">
        <v>194</v>
      </c>
      <c r="DA47" s="2" t="s">
        <v>194</v>
      </c>
      <c r="DB47" s="2" t="s">
        <v>194</v>
      </c>
      <c r="DC47" s="2" t="s">
        <v>195</v>
      </c>
      <c r="DD47" s="2" t="s">
        <v>124</v>
      </c>
      <c r="DE47" s="2" t="s">
        <v>196</v>
      </c>
      <c r="DF47" s="2" t="s">
        <v>666</v>
      </c>
      <c r="DG47" s="2" t="s">
        <v>198</v>
      </c>
      <c r="DH47" s="2" t="s">
        <v>1016</v>
      </c>
      <c r="DI47" s="2" t="s">
        <v>929</v>
      </c>
      <c r="DJ47" s="2"/>
      <c r="DK47" s="2"/>
      <c r="DL47" s="2"/>
      <c r="DM47" s="2"/>
      <c r="DN47" s="2"/>
    </row>
    <row r="48" spans="1:118" hidden="1" x14ac:dyDescent="0.25">
      <c r="A48" s="2" t="s">
        <v>992</v>
      </c>
      <c r="B48" s="2" t="s">
        <v>993</v>
      </c>
      <c r="C48" s="26" t="s">
        <v>994</v>
      </c>
      <c r="D48" s="2" t="s">
        <v>995</v>
      </c>
      <c r="E48" s="3">
        <v>48000000</v>
      </c>
      <c r="F48" s="18" t="s">
        <v>1017</v>
      </c>
      <c r="G48" s="18" t="s">
        <v>207</v>
      </c>
      <c r="H48" s="2" t="s">
        <v>124</v>
      </c>
      <c r="I48" s="23" t="s">
        <v>124</v>
      </c>
      <c r="J48" s="2">
        <v>48695469</v>
      </c>
      <c r="K48" s="2" t="s">
        <v>1018</v>
      </c>
      <c r="L48" s="23" t="s">
        <v>126</v>
      </c>
      <c r="M48" s="27" t="s">
        <v>1019</v>
      </c>
      <c r="N48" s="2" t="s">
        <v>1020</v>
      </c>
      <c r="O48" s="2" t="s">
        <v>1021</v>
      </c>
      <c r="P48" s="23" t="s">
        <v>129</v>
      </c>
      <c r="Q48" s="23" t="str">
        <f t="shared" si="0"/>
        <v>Evaluación ex post - Redes de Salud</v>
      </c>
      <c r="R48" s="2" t="s">
        <v>1022</v>
      </c>
      <c r="S48" s="2" t="s">
        <v>131</v>
      </c>
      <c r="T48" s="2" t="s">
        <v>132</v>
      </c>
      <c r="U48" s="2" t="s">
        <v>133</v>
      </c>
      <c r="V48" s="2" t="s">
        <v>134</v>
      </c>
      <c r="W48" s="2">
        <v>8</v>
      </c>
      <c r="X48" s="2" t="s">
        <v>131</v>
      </c>
      <c r="Y48" s="2" t="s">
        <v>135</v>
      </c>
      <c r="Z48" s="2">
        <v>12</v>
      </c>
      <c r="AA48" s="2" t="s">
        <v>243</v>
      </c>
      <c r="AB48" s="2">
        <v>7</v>
      </c>
      <c r="AC48" s="2" t="s">
        <v>243</v>
      </c>
      <c r="AD48" s="28">
        <v>45148</v>
      </c>
      <c r="AE48" s="28">
        <v>45203</v>
      </c>
      <c r="AF48" s="28">
        <v>45202</v>
      </c>
      <c r="AG48" s="28">
        <v>45201</v>
      </c>
      <c r="AH48" s="28">
        <v>45204</v>
      </c>
      <c r="AI48" s="30">
        <v>2023</v>
      </c>
      <c r="AJ48" s="2" t="s">
        <v>137</v>
      </c>
      <c r="AK48" s="2">
        <v>0</v>
      </c>
      <c r="AL48" s="2">
        <v>0</v>
      </c>
      <c r="AM48" s="2">
        <v>120000000</v>
      </c>
      <c r="AN48" s="2" t="s">
        <v>138</v>
      </c>
      <c r="AO48" s="2">
        <v>120000000</v>
      </c>
      <c r="AP48" s="9">
        <v>120000000</v>
      </c>
      <c r="AQ48" s="2">
        <v>0</v>
      </c>
      <c r="AR48" s="2" t="s">
        <v>139</v>
      </c>
      <c r="AS48" s="2">
        <v>0</v>
      </c>
      <c r="AT48" s="2">
        <v>0</v>
      </c>
      <c r="AU48" s="2">
        <v>120000000</v>
      </c>
      <c r="AV48" s="2">
        <v>730566</v>
      </c>
      <c r="AW48" s="2" t="s">
        <v>1002</v>
      </c>
      <c r="AX48" s="2" t="s">
        <v>1003</v>
      </c>
      <c r="AY48" s="2">
        <v>1329930</v>
      </c>
      <c r="AZ48" s="2" t="s">
        <v>1004</v>
      </c>
      <c r="BA48" s="2" t="s">
        <v>143</v>
      </c>
      <c r="BB48" s="2" t="s">
        <v>216</v>
      </c>
      <c r="BC48" s="2" t="s">
        <v>145</v>
      </c>
      <c r="BD48" s="2" t="s">
        <v>146</v>
      </c>
      <c r="BE48" s="2" t="s">
        <v>147</v>
      </c>
      <c r="BF48" s="2">
        <v>27966</v>
      </c>
      <c r="BG48" s="2" t="s">
        <v>1023</v>
      </c>
      <c r="BH48" s="2" t="s">
        <v>1024</v>
      </c>
      <c r="BI48" s="2">
        <v>27999</v>
      </c>
      <c r="BJ48" s="2" t="s">
        <v>1025</v>
      </c>
      <c r="BK48" s="2" t="s">
        <v>447</v>
      </c>
      <c r="BL48" s="2" t="s">
        <v>248</v>
      </c>
      <c r="BM48" s="2" t="s">
        <v>146</v>
      </c>
      <c r="BN48" s="2" t="s">
        <v>153</v>
      </c>
      <c r="BO48" s="2">
        <v>0</v>
      </c>
      <c r="BP48" s="2" t="s">
        <v>147</v>
      </c>
      <c r="BQ48" s="2">
        <v>7</v>
      </c>
      <c r="BR48" s="2">
        <v>2</v>
      </c>
      <c r="BS48" s="2" t="s">
        <v>1026</v>
      </c>
      <c r="BT48" s="2" t="s">
        <v>137</v>
      </c>
      <c r="BU48" s="2">
        <v>130260189</v>
      </c>
      <c r="BV48" s="2">
        <v>80101600</v>
      </c>
      <c r="BW48" s="2" t="s">
        <v>375</v>
      </c>
      <c r="BX48" s="2">
        <v>80101604</v>
      </c>
      <c r="BY48" s="2" t="s">
        <v>1009</v>
      </c>
      <c r="BZ48" s="2" t="s">
        <v>255</v>
      </c>
      <c r="CA48" s="2" t="s">
        <v>256</v>
      </c>
      <c r="CB48" s="2" t="s">
        <v>377</v>
      </c>
      <c r="CC48" s="2" t="s">
        <v>1027</v>
      </c>
      <c r="CD48" s="2">
        <v>1</v>
      </c>
      <c r="CE48" s="2" t="s">
        <v>163</v>
      </c>
      <c r="CF48" s="2" t="s">
        <v>138</v>
      </c>
      <c r="CG48" s="2">
        <v>120000000</v>
      </c>
      <c r="CH48" s="2">
        <v>0</v>
      </c>
      <c r="CI48" s="2">
        <v>0</v>
      </c>
      <c r="CJ48" s="2">
        <v>0</v>
      </c>
      <c r="CK48" s="2">
        <v>120000000</v>
      </c>
      <c r="CL48" s="2" t="s">
        <v>160</v>
      </c>
      <c r="CM48" s="2">
        <v>2255</v>
      </c>
      <c r="CN48" s="2" t="s">
        <v>1027</v>
      </c>
      <c r="CO48" s="2" t="s">
        <v>124</v>
      </c>
      <c r="CP48" s="28">
        <v>45520</v>
      </c>
      <c r="CQ48" s="2" t="s">
        <v>1026</v>
      </c>
      <c r="CR48" s="27" t="s">
        <v>1028</v>
      </c>
      <c r="CS48" s="2" t="s">
        <v>1029</v>
      </c>
      <c r="CT48" s="27" t="s">
        <v>1030</v>
      </c>
      <c r="CU48" s="2" t="s">
        <v>1031</v>
      </c>
      <c r="CV48" s="28">
        <v>45173</v>
      </c>
      <c r="CW48" s="28">
        <v>45518</v>
      </c>
      <c r="CX48" s="2" t="s">
        <v>124</v>
      </c>
      <c r="CY48" s="2" t="s">
        <v>134</v>
      </c>
      <c r="CZ48" s="2" t="s">
        <v>194</v>
      </c>
      <c r="DA48" s="2" t="s">
        <v>194</v>
      </c>
      <c r="DB48" s="2" t="s">
        <v>194</v>
      </c>
      <c r="DC48" s="2" t="s">
        <v>195</v>
      </c>
      <c r="DD48" s="2" t="s">
        <v>124</v>
      </c>
      <c r="DE48" s="2" t="s">
        <v>196</v>
      </c>
      <c r="DF48" s="2" t="s">
        <v>666</v>
      </c>
      <c r="DG48" s="2" t="s">
        <v>198</v>
      </c>
      <c r="DH48" s="2" t="s">
        <v>1032</v>
      </c>
      <c r="DI48" s="2" t="s">
        <v>929</v>
      </c>
      <c r="DJ48" s="2"/>
      <c r="DK48" s="2"/>
      <c r="DL48" s="2"/>
      <c r="DM48" s="2"/>
      <c r="DN48" s="2"/>
    </row>
    <row r="49" spans="1:118" hidden="1" x14ac:dyDescent="0.25">
      <c r="A49" s="2" t="s">
        <v>1033</v>
      </c>
      <c r="B49" s="2" t="s">
        <v>1034</v>
      </c>
      <c r="C49" s="2" t="s">
        <v>1035</v>
      </c>
      <c r="D49" s="2" t="s">
        <v>1036</v>
      </c>
      <c r="E49" s="3">
        <v>29750000</v>
      </c>
      <c r="F49" s="18" t="s">
        <v>1037</v>
      </c>
      <c r="G49" s="18" t="s">
        <v>207</v>
      </c>
      <c r="H49" s="18" t="s">
        <v>124</v>
      </c>
      <c r="I49" s="23" t="s">
        <v>124</v>
      </c>
      <c r="J49" s="2">
        <v>48068328</v>
      </c>
      <c r="K49" s="2" t="s">
        <v>1038</v>
      </c>
      <c r="L49" s="23" t="s">
        <v>126</v>
      </c>
      <c r="M49" s="2" t="s">
        <v>1039</v>
      </c>
      <c r="N49" s="2" t="s">
        <v>1040</v>
      </c>
      <c r="O49" s="2"/>
      <c r="P49" s="23" t="s">
        <v>13</v>
      </c>
      <c r="Q49" s="23" t="str">
        <f>N49</f>
        <v>ESTUDIOS COMPLEMENTARIOS Y SERVICIO LOGÍSTICO PARA MODIFICACIÓN DEL REGLAMENTO QUE ESTABLECE LA APROBACIÓN DE PROYECTOS DE DISEÑO, CONSTRUCCIÓN, OPERACIÓN Y CIERRE DE LOS DEPÓSITOS DE RELAVES/ PROGRAMA 01 SUBSECRETARIA /SAD-DAF-943-2023</v>
      </c>
      <c r="R49" s="2" t="s">
        <v>1041</v>
      </c>
      <c r="S49" s="2" t="s">
        <v>131</v>
      </c>
      <c r="T49" s="2" t="s">
        <v>132</v>
      </c>
      <c r="U49" s="2" t="s">
        <v>133</v>
      </c>
      <c r="V49" s="2" t="s">
        <v>134</v>
      </c>
      <c r="W49" s="2">
        <v>8</v>
      </c>
      <c r="X49" s="2" t="s">
        <v>131</v>
      </c>
      <c r="Y49" s="2" t="s">
        <v>135</v>
      </c>
      <c r="Z49" s="2">
        <v>12</v>
      </c>
      <c r="AA49" s="2" t="s">
        <v>243</v>
      </c>
      <c r="AB49" s="2">
        <v>7</v>
      </c>
      <c r="AC49" s="2" t="s">
        <v>243</v>
      </c>
      <c r="AD49" s="28">
        <v>45050</v>
      </c>
      <c r="AE49" s="28">
        <v>45056</v>
      </c>
      <c r="AF49" s="28">
        <v>45056</v>
      </c>
      <c r="AG49" s="28">
        <v>45056</v>
      </c>
      <c r="AH49" s="28">
        <v>45056</v>
      </c>
      <c r="AI49" s="30">
        <v>2023</v>
      </c>
      <c r="AJ49" s="2" t="s">
        <v>137</v>
      </c>
      <c r="AK49" s="2">
        <v>0</v>
      </c>
      <c r="AL49" s="2">
        <v>0</v>
      </c>
      <c r="AM49" s="2">
        <v>29750000</v>
      </c>
      <c r="AN49" s="2" t="s">
        <v>138</v>
      </c>
      <c r="AO49" s="2">
        <v>29750000</v>
      </c>
      <c r="AP49" s="9">
        <v>29750000</v>
      </c>
      <c r="AQ49" s="2">
        <v>4750000</v>
      </c>
      <c r="AR49" s="2" t="s">
        <v>174</v>
      </c>
      <c r="AS49" s="2">
        <v>0</v>
      </c>
      <c r="AT49" s="2">
        <v>0</v>
      </c>
      <c r="AU49" s="2">
        <v>25000000</v>
      </c>
      <c r="AV49" s="2">
        <v>1728</v>
      </c>
      <c r="AW49" s="2" t="s">
        <v>1042</v>
      </c>
      <c r="AX49" s="2" t="s">
        <v>1043</v>
      </c>
      <c r="AY49" s="2">
        <v>7018</v>
      </c>
      <c r="AZ49" s="2" t="s">
        <v>1044</v>
      </c>
      <c r="BA49" s="2" t="s">
        <v>143</v>
      </c>
      <c r="BB49" s="2" t="s">
        <v>1045</v>
      </c>
      <c r="BC49" s="2" t="s">
        <v>145</v>
      </c>
      <c r="BD49" s="2" t="s">
        <v>146</v>
      </c>
      <c r="BE49" s="2" t="s">
        <v>147</v>
      </c>
      <c r="BF49" s="2">
        <v>1245478</v>
      </c>
      <c r="BG49" s="2" t="s">
        <v>1046</v>
      </c>
      <c r="BH49" s="2" t="s">
        <v>1047</v>
      </c>
      <c r="BI49" s="2">
        <v>1831688</v>
      </c>
      <c r="BJ49" s="2" t="s">
        <v>1037</v>
      </c>
      <c r="BK49" s="2" t="s">
        <v>1048</v>
      </c>
      <c r="BL49" s="2" t="s">
        <v>1049</v>
      </c>
      <c r="BM49" s="2" t="s">
        <v>1050</v>
      </c>
      <c r="BN49" s="2" t="s">
        <v>153</v>
      </c>
      <c r="BO49" s="2">
        <v>19</v>
      </c>
      <c r="BP49" s="2" t="s">
        <v>147</v>
      </c>
      <c r="BQ49" s="2">
        <v>12</v>
      </c>
      <c r="BR49" s="2">
        <v>2</v>
      </c>
      <c r="BS49" s="2" t="s">
        <v>1051</v>
      </c>
      <c r="BT49" s="2" t="s">
        <v>137</v>
      </c>
      <c r="BU49" s="2">
        <v>128403869</v>
      </c>
      <c r="BV49" s="2">
        <v>80101600</v>
      </c>
      <c r="BW49" s="2" t="s">
        <v>375</v>
      </c>
      <c r="BX49" s="2">
        <v>80101604</v>
      </c>
      <c r="BY49" s="2" t="s">
        <v>1009</v>
      </c>
      <c r="BZ49" s="2" t="s">
        <v>255</v>
      </c>
      <c r="CA49" s="2" t="s">
        <v>256</v>
      </c>
      <c r="CB49" s="2" t="s">
        <v>377</v>
      </c>
      <c r="CC49" s="2" t="s">
        <v>1052</v>
      </c>
      <c r="CD49" s="2">
        <v>1</v>
      </c>
      <c r="CE49" s="2" t="s">
        <v>163</v>
      </c>
      <c r="CF49" s="2" t="s">
        <v>138</v>
      </c>
      <c r="CG49" s="2">
        <v>25000000</v>
      </c>
      <c r="CH49" s="2">
        <v>0</v>
      </c>
      <c r="CI49" s="2">
        <v>0</v>
      </c>
      <c r="CJ49" s="2">
        <v>0</v>
      </c>
      <c r="CK49" s="2">
        <v>25000000</v>
      </c>
      <c r="CL49" s="2" t="s">
        <v>160</v>
      </c>
      <c r="CM49" s="2" t="s">
        <v>177</v>
      </c>
      <c r="CN49" s="2" t="s">
        <v>1053</v>
      </c>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row>
    <row r="50" spans="1:118" hidden="1" x14ac:dyDescent="0.25">
      <c r="A50" s="2" t="s">
        <v>1033</v>
      </c>
      <c r="B50" s="2" t="s">
        <v>1034</v>
      </c>
      <c r="C50" s="2" t="s">
        <v>1035</v>
      </c>
      <c r="D50" s="2" t="s">
        <v>1036</v>
      </c>
      <c r="E50" s="3">
        <v>495000000</v>
      </c>
      <c r="F50" s="18" t="s">
        <v>438</v>
      </c>
      <c r="G50" s="18" t="s">
        <v>207</v>
      </c>
      <c r="H50" s="18" t="s">
        <v>124</v>
      </c>
      <c r="I50" s="23" t="s">
        <v>124</v>
      </c>
      <c r="J50" s="2">
        <v>48453538</v>
      </c>
      <c r="K50" s="2" t="s">
        <v>1054</v>
      </c>
      <c r="L50" s="23" t="s">
        <v>126</v>
      </c>
      <c r="M50" s="2" t="s">
        <v>1055</v>
      </c>
      <c r="N50" s="2" t="s">
        <v>1056</v>
      </c>
      <c r="O50" s="2" t="s">
        <v>1057</v>
      </c>
      <c r="P50" s="23" t="s">
        <v>129</v>
      </c>
      <c r="Q50" s="23" t="str">
        <f>O50</f>
        <v>Asistencia técnica para el desarrollo del proceso de diálogo en el marco de la Estrategia Nacional del Litio (ENL)</v>
      </c>
      <c r="R50" s="2" t="s">
        <v>1058</v>
      </c>
      <c r="S50" s="2" t="s">
        <v>131</v>
      </c>
      <c r="T50" s="2" t="s">
        <v>132</v>
      </c>
      <c r="U50" s="2" t="s">
        <v>134</v>
      </c>
      <c r="V50" s="2" t="s">
        <v>134</v>
      </c>
      <c r="W50" s="2">
        <v>8</v>
      </c>
      <c r="X50" s="2" t="s">
        <v>131</v>
      </c>
      <c r="Y50" s="2" t="s">
        <v>135</v>
      </c>
      <c r="Z50" s="2">
        <v>12</v>
      </c>
      <c r="AA50" s="2" t="s">
        <v>243</v>
      </c>
      <c r="AB50" s="2">
        <v>7</v>
      </c>
      <c r="AC50" s="2" t="s">
        <v>243</v>
      </c>
      <c r="AD50" s="28">
        <v>45111</v>
      </c>
      <c r="AE50" s="28">
        <v>45126</v>
      </c>
      <c r="AF50" s="28">
        <v>45126</v>
      </c>
      <c r="AG50" s="28">
        <v>45230</v>
      </c>
      <c r="AH50" s="28">
        <v>45127</v>
      </c>
      <c r="AI50" s="2"/>
      <c r="AJ50" s="2" t="s">
        <v>137</v>
      </c>
      <c r="AK50" s="2">
        <v>0</v>
      </c>
      <c r="AL50" s="2">
        <v>0</v>
      </c>
      <c r="AM50" s="2">
        <v>494999999.89999998</v>
      </c>
      <c r="AN50" s="2" t="s">
        <v>138</v>
      </c>
      <c r="AO50" s="2">
        <v>494999999.89999998</v>
      </c>
      <c r="AP50" s="31"/>
      <c r="AQ50" s="2">
        <v>79033613.439999998</v>
      </c>
      <c r="AR50" s="2" t="s">
        <v>174</v>
      </c>
      <c r="AS50" s="2">
        <v>0</v>
      </c>
      <c r="AT50" s="2">
        <v>0</v>
      </c>
      <c r="AU50" s="2">
        <v>415966386.5</v>
      </c>
      <c r="AV50" s="2">
        <v>1728</v>
      </c>
      <c r="AW50" s="2" t="s">
        <v>1042</v>
      </c>
      <c r="AX50" s="2" t="s">
        <v>1043</v>
      </c>
      <c r="AY50" s="2">
        <v>7018</v>
      </c>
      <c r="AZ50" s="2" t="s">
        <v>1044</v>
      </c>
      <c r="BA50" s="2" t="s">
        <v>143</v>
      </c>
      <c r="BB50" s="2" t="s">
        <v>1045</v>
      </c>
      <c r="BC50" s="2" t="s">
        <v>145</v>
      </c>
      <c r="BD50" s="2" t="s">
        <v>146</v>
      </c>
      <c r="BE50" s="2" t="s">
        <v>147</v>
      </c>
      <c r="BF50" s="2">
        <v>531198</v>
      </c>
      <c r="BG50" s="2" t="s">
        <v>439</v>
      </c>
      <c r="BH50" s="2" t="s">
        <v>445</v>
      </c>
      <c r="BI50" s="2">
        <v>1063616</v>
      </c>
      <c r="BJ50" s="2" t="s">
        <v>446</v>
      </c>
      <c r="BK50" s="2" t="s">
        <v>447</v>
      </c>
      <c r="BL50" s="2" t="s">
        <v>248</v>
      </c>
      <c r="BM50" s="2" t="s">
        <v>146</v>
      </c>
      <c r="BN50" s="2" t="s">
        <v>153</v>
      </c>
      <c r="BO50" s="2">
        <v>19</v>
      </c>
      <c r="BP50" s="2" t="s">
        <v>147</v>
      </c>
      <c r="BQ50" s="2">
        <v>12</v>
      </c>
      <c r="BR50" s="2">
        <v>2</v>
      </c>
      <c r="BS50" s="2" t="s">
        <v>1059</v>
      </c>
      <c r="BT50" s="2" t="s">
        <v>137</v>
      </c>
      <c r="BU50" s="2">
        <v>129541602</v>
      </c>
      <c r="BV50" s="2">
        <v>71101500</v>
      </c>
      <c r="BW50" s="2" t="s">
        <v>1060</v>
      </c>
      <c r="BX50" s="2">
        <v>71101501</v>
      </c>
      <c r="BY50" s="2" t="s">
        <v>1061</v>
      </c>
      <c r="BZ50" s="2" t="s">
        <v>1062</v>
      </c>
      <c r="CA50" s="2" t="s">
        <v>1063</v>
      </c>
      <c r="CB50" s="2" t="s">
        <v>1064</v>
      </c>
      <c r="CC50" s="2" t="s">
        <v>1065</v>
      </c>
      <c r="CD50" s="2">
        <v>1</v>
      </c>
      <c r="CE50" s="2" t="s">
        <v>163</v>
      </c>
      <c r="CF50" s="2" t="s">
        <v>138</v>
      </c>
      <c r="CG50" s="2">
        <v>415966386.5</v>
      </c>
      <c r="CH50" s="2">
        <v>0</v>
      </c>
      <c r="CI50" s="2">
        <v>0</v>
      </c>
      <c r="CJ50" s="2">
        <v>0</v>
      </c>
      <c r="CK50" s="2">
        <v>415966386.5</v>
      </c>
      <c r="CL50" s="2" t="s">
        <v>160</v>
      </c>
      <c r="CM50" s="2" t="s">
        <v>177</v>
      </c>
      <c r="CN50" s="2" t="s">
        <v>1066</v>
      </c>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row>
    <row r="51" spans="1:118" hidden="1" x14ac:dyDescent="0.25">
      <c r="A51" s="2" t="s">
        <v>1033</v>
      </c>
      <c r="B51" s="2" t="s">
        <v>1034</v>
      </c>
      <c r="C51" s="2" t="s">
        <v>1035</v>
      </c>
      <c r="D51" s="2" t="s">
        <v>1036</v>
      </c>
      <c r="E51" s="3">
        <v>24777514</v>
      </c>
      <c r="F51" s="18" t="s">
        <v>1067</v>
      </c>
      <c r="G51" s="18" t="s">
        <v>207</v>
      </c>
      <c r="H51" s="18" t="s">
        <v>124</v>
      </c>
      <c r="I51" s="23" t="s">
        <v>124</v>
      </c>
      <c r="J51" s="2">
        <v>48621935</v>
      </c>
      <c r="K51" s="2" t="s">
        <v>1068</v>
      </c>
      <c r="L51" s="23" t="s">
        <v>126</v>
      </c>
      <c r="M51" s="2" t="s">
        <v>1069</v>
      </c>
      <c r="N51" s="2" t="s">
        <v>1070</v>
      </c>
      <c r="O51" s="2"/>
      <c r="P51" s="23" t="s">
        <v>13</v>
      </c>
      <c r="Q51" s="23" t="str">
        <f>N51</f>
        <v>LEVANTAMIENTO DE CAPACIDADES ACADÉMICAS EN MINERÍA Y METALURGIA  732-11-LE23 / PROGRAMA 01 - SUBSECRETARÍA DE MINERIA / SEGÚN SOLICITUD SAD-DAF-1372-2023</v>
      </c>
      <c r="R51" s="2" t="s">
        <v>1071</v>
      </c>
      <c r="S51" s="2" t="s">
        <v>131</v>
      </c>
      <c r="T51" s="2" t="s">
        <v>132</v>
      </c>
      <c r="U51" s="2" t="s">
        <v>133</v>
      </c>
      <c r="V51" s="2" t="s">
        <v>134</v>
      </c>
      <c r="W51" s="2">
        <v>8</v>
      </c>
      <c r="X51" s="2" t="s">
        <v>131</v>
      </c>
      <c r="Y51" s="2" t="s">
        <v>135</v>
      </c>
      <c r="Z51" s="2">
        <v>12</v>
      </c>
      <c r="AA51" s="2" t="s">
        <v>243</v>
      </c>
      <c r="AB51" s="2">
        <v>7</v>
      </c>
      <c r="AC51" s="2" t="s">
        <v>243</v>
      </c>
      <c r="AD51" s="28">
        <v>45138</v>
      </c>
      <c r="AE51" s="28">
        <v>45160</v>
      </c>
      <c r="AF51" s="28">
        <v>45160</v>
      </c>
      <c r="AG51" s="28">
        <v>45160</v>
      </c>
      <c r="AH51" s="28">
        <v>45160</v>
      </c>
      <c r="AI51" s="30">
        <v>2023</v>
      </c>
      <c r="AJ51" s="2" t="s">
        <v>137</v>
      </c>
      <c r="AK51" s="2">
        <v>0</v>
      </c>
      <c r="AL51" s="2">
        <v>0</v>
      </c>
      <c r="AM51" s="2">
        <v>24777513.600000001</v>
      </c>
      <c r="AN51" s="2" t="s">
        <v>138</v>
      </c>
      <c r="AO51" s="2">
        <v>24777513.600000001</v>
      </c>
      <c r="AP51" s="9">
        <v>24777513.600000001</v>
      </c>
      <c r="AQ51" s="2">
        <v>3956073.6</v>
      </c>
      <c r="AR51" s="2" t="s">
        <v>174</v>
      </c>
      <c r="AS51" s="2">
        <v>0</v>
      </c>
      <c r="AT51" s="2">
        <v>0</v>
      </c>
      <c r="AU51" s="2">
        <v>20821440</v>
      </c>
      <c r="AV51" s="2">
        <v>1728</v>
      </c>
      <c r="AW51" s="2" t="s">
        <v>1042</v>
      </c>
      <c r="AX51" s="2" t="s">
        <v>1043</v>
      </c>
      <c r="AY51" s="2">
        <v>7018</v>
      </c>
      <c r="AZ51" s="2" t="s">
        <v>1044</v>
      </c>
      <c r="BA51" s="2" t="s">
        <v>143</v>
      </c>
      <c r="BB51" s="2" t="s">
        <v>1045</v>
      </c>
      <c r="BC51" s="2" t="s">
        <v>145</v>
      </c>
      <c r="BD51" s="2" t="s">
        <v>146</v>
      </c>
      <c r="BE51" s="2" t="s">
        <v>147</v>
      </c>
      <c r="BF51" s="2">
        <v>708352</v>
      </c>
      <c r="BG51" s="2" t="s">
        <v>1072</v>
      </c>
      <c r="BH51" s="2" t="s">
        <v>1073</v>
      </c>
      <c r="BI51" s="2">
        <v>1308597</v>
      </c>
      <c r="BJ51" s="2" t="s">
        <v>1067</v>
      </c>
      <c r="BK51" s="2" t="s">
        <v>1074</v>
      </c>
      <c r="BL51" s="2" t="s">
        <v>248</v>
      </c>
      <c r="BM51" s="2" t="s">
        <v>146</v>
      </c>
      <c r="BN51" s="2" t="s">
        <v>153</v>
      </c>
      <c r="BO51" s="2">
        <v>19</v>
      </c>
      <c r="BP51" s="2" t="s">
        <v>147</v>
      </c>
      <c r="BQ51" s="2">
        <v>12</v>
      </c>
      <c r="BR51" s="2">
        <v>2</v>
      </c>
      <c r="BS51" s="2" t="s">
        <v>1075</v>
      </c>
      <c r="BT51" s="2" t="s">
        <v>137</v>
      </c>
      <c r="BU51" s="2">
        <v>130045828</v>
      </c>
      <c r="BV51" s="2">
        <v>93141500</v>
      </c>
      <c r="BW51" s="2" t="s">
        <v>640</v>
      </c>
      <c r="BX51" s="2">
        <v>93141510</v>
      </c>
      <c r="BY51" s="2" t="s">
        <v>641</v>
      </c>
      <c r="BZ51" s="2" t="s">
        <v>157</v>
      </c>
      <c r="CA51" s="2" t="s">
        <v>158</v>
      </c>
      <c r="CB51" s="2" t="s">
        <v>642</v>
      </c>
      <c r="CC51" s="2" t="s">
        <v>1076</v>
      </c>
      <c r="CD51" s="2">
        <v>1</v>
      </c>
      <c r="CE51" s="2" t="s">
        <v>163</v>
      </c>
      <c r="CF51" s="2" t="s">
        <v>138</v>
      </c>
      <c r="CG51" s="2">
        <v>20821440</v>
      </c>
      <c r="CH51" s="2">
        <v>0</v>
      </c>
      <c r="CI51" s="2">
        <v>0</v>
      </c>
      <c r="CJ51" s="2">
        <v>0</v>
      </c>
      <c r="CK51" s="2">
        <v>20821440</v>
      </c>
      <c r="CL51" s="2" t="s">
        <v>160</v>
      </c>
      <c r="CM51" s="2" t="s">
        <v>177</v>
      </c>
      <c r="CN51" s="2" t="s">
        <v>1077</v>
      </c>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row>
    <row r="52" spans="1:118" hidden="1" x14ac:dyDescent="0.25">
      <c r="A52" s="2" t="s">
        <v>1033</v>
      </c>
      <c r="B52" s="2" t="s">
        <v>1034</v>
      </c>
      <c r="C52" s="2" t="s">
        <v>1035</v>
      </c>
      <c r="D52" s="2" t="s">
        <v>1036</v>
      </c>
      <c r="E52" s="3">
        <v>7791667</v>
      </c>
      <c r="F52" s="16" t="s">
        <v>413</v>
      </c>
      <c r="G52" s="18" t="s">
        <v>207</v>
      </c>
      <c r="H52" s="18" t="s">
        <v>124</v>
      </c>
      <c r="I52" s="23" t="s">
        <v>124</v>
      </c>
      <c r="J52" s="2">
        <v>48730627</v>
      </c>
      <c r="K52" s="2" t="s">
        <v>1078</v>
      </c>
      <c r="L52" s="23" t="s">
        <v>126</v>
      </c>
      <c r="M52" s="2" t="s">
        <v>1079</v>
      </c>
      <c r="N52" s="2" t="s">
        <v>1080</v>
      </c>
      <c r="O52" s="29" t="s">
        <v>1081</v>
      </c>
      <c r="P52" s="23" t="s">
        <v>129</v>
      </c>
      <c r="Q52" s="23" t="str">
        <f>O52</f>
        <v>Elaboración de manual de participación ciudadana para el Ministerio de Minería</v>
      </c>
      <c r="R52" s="2" t="s">
        <v>1082</v>
      </c>
      <c r="S52" s="2" t="s">
        <v>131</v>
      </c>
      <c r="T52" s="2" t="s">
        <v>132</v>
      </c>
      <c r="U52" s="2" t="s">
        <v>134</v>
      </c>
      <c r="V52" s="2" t="s">
        <v>134</v>
      </c>
      <c r="W52" s="2">
        <v>8</v>
      </c>
      <c r="X52" s="2" t="s">
        <v>131</v>
      </c>
      <c r="Y52" s="2" t="s">
        <v>135</v>
      </c>
      <c r="Z52" s="2">
        <v>12</v>
      </c>
      <c r="AA52" s="2" t="s">
        <v>243</v>
      </c>
      <c r="AB52" s="2">
        <v>7</v>
      </c>
      <c r="AC52" s="2" t="s">
        <v>243</v>
      </c>
      <c r="AD52" s="28">
        <v>45155</v>
      </c>
      <c r="AE52" s="28">
        <v>45194</v>
      </c>
      <c r="AF52" s="28">
        <v>45194</v>
      </c>
      <c r="AG52" s="28">
        <v>45194</v>
      </c>
      <c r="AH52" s="28">
        <v>45195</v>
      </c>
      <c r="AI52" s="2"/>
      <c r="AJ52" s="2" t="s">
        <v>137</v>
      </c>
      <c r="AK52" s="2">
        <v>4.5708333330000004</v>
      </c>
      <c r="AL52" s="2">
        <v>48</v>
      </c>
      <c r="AM52" s="2">
        <v>7791666.6100000003</v>
      </c>
      <c r="AN52" s="2" t="s">
        <v>138</v>
      </c>
      <c r="AO52" s="2">
        <v>7791666.6100000003</v>
      </c>
      <c r="AP52" s="31"/>
      <c r="AQ52" s="2">
        <v>1244047.6100000001</v>
      </c>
      <c r="AR52" s="2" t="s">
        <v>174</v>
      </c>
      <c r="AS52" s="2">
        <v>0</v>
      </c>
      <c r="AT52" s="2">
        <v>0</v>
      </c>
      <c r="AU52" s="2">
        <v>6547619</v>
      </c>
      <c r="AV52" s="2">
        <v>1728</v>
      </c>
      <c r="AW52" s="2" t="s">
        <v>1042</v>
      </c>
      <c r="AX52" s="2" t="s">
        <v>1043</v>
      </c>
      <c r="AY52" s="2">
        <v>7018</v>
      </c>
      <c r="AZ52" s="2" t="s">
        <v>1044</v>
      </c>
      <c r="BA52" s="2" t="s">
        <v>143</v>
      </c>
      <c r="BB52" s="2" t="s">
        <v>1045</v>
      </c>
      <c r="BC52" s="2" t="s">
        <v>145</v>
      </c>
      <c r="BD52" s="2" t="s">
        <v>146</v>
      </c>
      <c r="BE52" s="2" t="s">
        <v>147</v>
      </c>
      <c r="BF52" s="2">
        <v>23983</v>
      </c>
      <c r="BG52" s="2" t="s">
        <v>336</v>
      </c>
      <c r="BH52" s="2" t="s">
        <v>341</v>
      </c>
      <c r="BI52" s="2">
        <v>24381</v>
      </c>
      <c r="BJ52" s="2" t="s">
        <v>342</v>
      </c>
      <c r="BK52" s="2" t="s">
        <v>343</v>
      </c>
      <c r="BL52" s="2" t="s">
        <v>320</v>
      </c>
      <c r="BM52" s="2" t="s">
        <v>146</v>
      </c>
      <c r="BN52" s="2" t="s">
        <v>153</v>
      </c>
      <c r="BO52" s="2">
        <v>19</v>
      </c>
      <c r="BP52" s="2" t="s">
        <v>147</v>
      </c>
      <c r="BQ52" s="2">
        <v>12</v>
      </c>
      <c r="BR52" s="2">
        <v>2</v>
      </c>
      <c r="BS52" s="2" t="s">
        <v>1083</v>
      </c>
      <c r="BT52" s="2" t="s">
        <v>137</v>
      </c>
      <c r="BU52" s="2">
        <v>130363732</v>
      </c>
      <c r="BV52" s="2">
        <v>82111500</v>
      </c>
      <c r="BW52" s="2" t="s">
        <v>1084</v>
      </c>
      <c r="BX52" s="2">
        <v>82111502</v>
      </c>
      <c r="BY52" s="2" t="s">
        <v>1085</v>
      </c>
      <c r="BZ52" s="2" t="s">
        <v>1086</v>
      </c>
      <c r="CA52" s="2" t="s">
        <v>1087</v>
      </c>
      <c r="CB52" s="2" t="s">
        <v>1088</v>
      </c>
      <c r="CC52" s="2" t="s">
        <v>1089</v>
      </c>
      <c r="CD52" s="2">
        <v>1</v>
      </c>
      <c r="CE52" s="2" t="s">
        <v>163</v>
      </c>
      <c r="CF52" s="2" t="s">
        <v>138</v>
      </c>
      <c r="CG52" s="2">
        <v>6547619</v>
      </c>
      <c r="CH52" s="2">
        <v>0</v>
      </c>
      <c r="CI52" s="2">
        <v>0</v>
      </c>
      <c r="CJ52" s="2">
        <v>0</v>
      </c>
      <c r="CK52" s="2">
        <v>6547619</v>
      </c>
      <c r="CL52" s="2" t="s">
        <v>160</v>
      </c>
      <c r="CM52" s="2" t="s">
        <v>1090</v>
      </c>
      <c r="CN52" s="2" t="s">
        <v>1091</v>
      </c>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row>
    <row r="53" spans="1:118" hidden="1" x14ac:dyDescent="0.25">
      <c r="A53" s="2" t="s">
        <v>1033</v>
      </c>
      <c r="B53" s="2" t="s">
        <v>1034</v>
      </c>
      <c r="C53" s="2" t="s">
        <v>1035</v>
      </c>
      <c r="D53" s="2" t="s">
        <v>1036</v>
      </c>
      <c r="E53" s="3">
        <v>30000000</v>
      </c>
      <c r="F53" s="18" t="s">
        <v>347</v>
      </c>
      <c r="G53" s="18" t="s">
        <v>207</v>
      </c>
      <c r="H53" s="18" t="s">
        <v>124</v>
      </c>
      <c r="I53" s="23" t="s">
        <v>124</v>
      </c>
      <c r="J53" s="2">
        <v>48876782</v>
      </c>
      <c r="K53" s="2" t="s">
        <v>1092</v>
      </c>
      <c r="L53" s="23" t="s">
        <v>126</v>
      </c>
      <c r="M53" s="2" t="s">
        <v>1093</v>
      </c>
      <c r="N53" s="2" t="s">
        <v>1094</v>
      </c>
      <c r="O53" s="2" t="s">
        <v>1095</v>
      </c>
      <c r="P53" s="23" t="s">
        <v>129</v>
      </c>
      <c r="Q53" s="23" t="str">
        <f>O53</f>
        <v>Servicio de insumos para la modernización institucional y regulatoria en el marco de la ENL</v>
      </c>
      <c r="R53" s="2" t="s">
        <v>1096</v>
      </c>
      <c r="S53" s="2" t="s">
        <v>131</v>
      </c>
      <c r="T53" s="2" t="s">
        <v>132</v>
      </c>
      <c r="U53" s="2" t="s">
        <v>134</v>
      </c>
      <c r="V53" s="2" t="s">
        <v>134</v>
      </c>
      <c r="W53" s="2">
        <v>8</v>
      </c>
      <c r="X53" s="2" t="s">
        <v>131</v>
      </c>
      <c r="Y53" s="2" t="s">
        <v>135</v>
      </c>
      <c r="Z53" s="2">
        <v>12</v>
      </c>
      <c r="AA53" s="2" t="s">
        <v>243</v>
      </c>
      <c r="AB53" s="2">
        <v>7</v>
      </c>
      <c r="AC53" s="2" t="s">
        <v>243</v>
      </c>
      <c r="AD53" s="28">
        <v>45176</v>
      </c>
      <c r="AE53" s="28">
        <v>45202</v>
      </c>
      <c r="AF53" s="28">
        <v>45202</v>
      </c>
      <c r="AG53" s="28">
        <v>45288</v>
      </c>
      <c r="AH53" s="28">
        <v>45288</v>
      </c>
      <c r="AI53" s="2"/>
      <c r="AJ53" s="2" t="s">
        <v>137</v>
      </c>
      <c r="AK53" s="2">
        <v>4.576923077</v>
      </c>
      <c r="AL53" s="2">
        <v>26</v>
      </c>
      <c r="AM53" s="2">
        <v>30000000</v>
      </c>
      <c r="AN53" s="2" t="s">
        <v>138</v>
      </c>
      <c r="AO53" s="2">
        <v>30000000</v>
      </c>
      <c r="AP53" s="31"/>
      <c r="AQ53" s="2">
        <v>0</v>
      </c>
      <c r="AR53" s="2" t="s">
        <v>139</v>
      </c>
      <c r="AS53" s="2">
        <v>0</v>
      </c>
      <c r="AT53" s="2">
        <v>0</v>
      </c>
      <c r="AU53" s="2">
        <v>30000000</v>
      </c>
      <c r="AV53" s="2">
        <v>1728</v>
      </c>
      <c r="AW53" s="2" t="s">
        <v>1042</v>
      </c>
      <c r="AX53" s="2" t="s">
        <v>1043</v>
      </c>
      <c r="AY53" s="2">
        <v>7018</v>
      </c>
      <c r="AZ53" s="2" t="s">
        <v>1044</v>
      </c>
      <c r="BA53" s="2" t="s">
        <v>143</v>
      </c>
      <c r="BB53" s="2" t="s">
        <v>1045</v>
      </c>
      <c r="BC53" s="2" t="s">
        <v>145</v>
      </c>
      <c r="BD53" s="2" t="s">
        <v>146</v>
      </c>
      <c r="BE53" s="2" t="s">
        <v>147</v>
      </c>
      <c r="BF53" s="2">
        <v>62305</v>
      </c>
      <c r="BG53" s="2" t="s">
        <v>348</v>
      </c>
      <c r="BH53" s="2" t="s">
        <v>1097</v>
      </c>
      <c r="BI53" s="2">
        <v>60632</v>
      </c>
      <c r="BJ53" s="2" t="s">
        <v>354</v>
      </c>
      <c r="BK53" s="2" t="s">
        <v>355</v>
      </c>
      <c r="BL53" s="2" t="s">
        <v>248</v>
      </c>
      <c r="BM53" s="2" t="s">
        <v>146</v>
      </c>
      <c r="BN53" s="2" t="s">
        <v>153</v>
      </c>
      <c r="BO53" s="2">
        <v>0</v>
      </c>
      <c r="BP53" s="2" t="s">
        <v>147</v>
      </c>
      <c r="BQ53" s="2">
        <v>12</v>
      </c>
      <c r="BR53" s="2">
        <v>2</v>
      </c>
      <c r="BS53" s="2" t="s">
        <v>1098</v>
      </c>
      <c r="BT53" s="2" t="s">
        <v>137</v>
      </c>
      <c r="BU53" s="2">
        <v>130788508</v>
      </c>
      <c r="BV53" s="2">
        <v>80101500</v>
      </c>
      <c r="BW53" s="2" t="s">
        <v>253</v>
      </c>
      <c r="BX53" s="2">
        <v>80101505</v>
      </c>
      <c r="BY53" s="2" t="s">
        <v>769</v>
      </c>
      <c r="BZ53" s="2" t="s">
        <v>255</v>
      </c>
      <c r="CA53" s="2" t="s">
        <v>256</v>
      </c>
      <c r="CB53" s="2" t="s">
        <v>257</v>
      </c>
      <c r="CC53" s="2" t="s">
        <v>1099</v>
      </c>
      <c r="CD53" s="2">
        <v>1</v>
      </c>
      <c r="CE53" s="2" t="s">
        <v>163</v>
      </c>
      <c r="CF53" s="2" t="s">
        <v>138</v>
      </c>
      <c r="CG53" s="2">
        <v>30000000</v>
      </c>
      <c r="CH53" s="2">
        <v>0</v>
      </c>
      <c r="CI53" s="2">
        <v>0</v>
      </c>
      <c r="CJ53" s="2">
        <v>0</v>
      </c>
      <c r="CK53" s="2">
        <v>30000000</v>
      </c>
      <c r="CL53" s="2" t="s">
        <v>160</v>
      </c>
      <c r="CM53" s="2" t="s">
        <v>177</v>
      </c>
      <c r="CN53" s="2" t="s">
        <v>1100</v>
      </c>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row>
    <row r="54" spans="1:118" hidden="1" x14ac:dyDescent="0.25">
      <c r="A54" s="2" t="s">
        <v>1033</v>
      </c>
      <c r="B54" s="2" t="s">
        <v>1034</v>
      </c>
      <c r="C54" s="2" t="s">
        <v>1035</v>
      </c>
      <c r="D54" s="2" t="s">
        <v>1036</v>
      </c>
      <c r="E54" s="3">
        <v>12495000</v>
      </c>
      <c r="F54" s="14" t="s">
        <v>1101</v>
      </c>
      <c r="G54" s="18" t="s">
        <v>207</v>
      </c>
      <c r="H54" s="18" t="s">
        <v>124</v>
      </c>
      <c r="I54" s="23" t="s">
        <v>124</v>
      </c>
      <c r="J54" s="2">
        <v>49053867</v>
      </c>
      <c r="K54" s="2" t="s">
        <v>1102</v>
      </c>
      <c r="L54" s="23" t="s">
        <v>126</v>
      </c>
      <c r="M54" s="2" t="s">
        <v>1103</v>
      </c>
      <c r="N54" s="2" t="s">
        <v>1104</v>
      </c>
      <c r="O54" s="38" t="s">
        <v>1105</v>
      </c>
      <c r="P54" s="23" t="s">
        <v>129</v>
      </c>
      <c r="Q54" s="23" t="str">
        <f>O54</f>
        <v>Propuesta metodológica para optimizar la localización de potenciales fundiciones y refinerías considerando variables económicas, sociales y ambientales</v>
      </c>
      <c r="R54" s="2" t="s">
        <v>1106</v>
      </c>
      <c r="S54" s="2" t="s">
        <v>131</v>
      </c>
      <c r="T54" s="2" t="s">
        <v>132</v>
      </c>
      <c r="U54" s="2" t="s">
        <v>134</v>
      </c>
      <c r="V54" s="2" t="s">
        <v>134</v>
      </c>
      <c r="W54" s="2">
        <v>8</v>
      </c>
      <c r="X54" s="2" t="s">
        <v>131</v>
      </c>
      <c r="Y54" s="2" t="s">
        <v>135</v>
      </c>
      <c r="Z54" s="2">
        <v>12</v>
      </c>
      <c r="AA54" s="2" t="s">
        <v>243</v>
      </c>
      <c r="AB54" s="2">
        <v>7</v>
      </c>
      <c r="AC54" s="2" t="s">
        <v>243</v>
      </c>
      <c r="AD54" s="2">
        <v>45210</v>
      </c>
      <c r="AE54" s="2">
        <v>45215</v>
      </c>
      <c r="AF54" s="2">
        <v>45215</v>
      </c>
      <c r="AG54" s="2">
        <v>45215</v>
      </c>
      <c r="AH54" s="2">
        <v>45219</v>
      </c>
      <c r="AI54" s="2"/>
      <c r="AJ54" s="2" t="s">
        <v>137</v>
      </c>
      <c r="AK54" s="2">
        <v>0</v>
      </c>
      <c r="AL54" s="2">
        <v>0</v>
      </c>
      <c r="AM54" s="2">
        <v>12495000</v>
      </c>
      <c r="AN54" s="2" t="s">
        <v>138</v>
      </c>
      <c r="AO54" s="2">
        <v>12495000</v>
      </c>
      <c r="AP54" s="31"/>
      <c r="AQ54" s="2">
        <v>1995000</v>
      </c>
      <c r="AR54" s="2" t="s">
        <v>174</v>
      </c>
      <c r="AS54" s="2">
        <v>0</v>
      </c>
      <c r="AT54" s="2">
        <v>0</v>
      </c>
      <c r="AU54" s="2">
        <v>10500000</v>
      </c>
      <c r="AV54" s="2">
        <v>1728</v>
      </c>
      <c r="AW54" s="2" t="s">
        <v>1042</v>
      </c>
      <c r="AX54" s="2" t="s">
        <v>1043</v>
      </c>
      <c r="AY54" s="2">
        <v>7018</v>
      </c>
      <c r="AZ54" s="2" t="s">
        <v>1044</v>
      </c>
      <c r="BA54" s="2" t="s">
        <v>143</v>
      </c>
      <c r="BB54" s="2" t="s">
        <v>1045</v>
      </c>
      <c r="BC54" s="2" t="s">
        <v>145</v>
      </c>
      <c r="BD54" s="2" t="s">
        <v>146</v>
      </c>
      <c r="BE54" s="2" t="s">
        <v>147</v>
      </c>
      <c r="BF54" s="2">
        <v>17270</v>
      </c>
      <c r="BG54" s="2" t="s">
        <v>1107</v>
      </c>
      <c r="BH54" s="2" t="s">
        <v>1108</v>
      </c>
      <c r="BI54" s="2">
        <v>18020</v>
      </c>
      <c r="BJ54" s="2" t="s">
        <v>1108</v>
      </c>
      <c r="BK54" s="2" t="s">
        <v>1109</v>
      </c>
      <c r="BL54" s="2" t="s">
        <v>700</v>
      </c>
      <c r="BM54" s="2" t="s">
        <v>146</v>
      </c>
      <c r="BN54" s="2" t="s">
        <v>153</v>
      </c>
      <c r="BO54" s="2">
        <v>19</v>
      </c>
      <c r="BP54" s="2" t="s">
        <v>147</v>
      </c>
      <c r="BQ54" s="2">
        <v>9</v>
      </c>
      <c r="BR54" s="2">
        <v>2</v>
      </c>
      <c r="BS54" s="2" t="s">
        <v>1110</v>
      </c>
      <c r="BT54" s="2" t="s">
        <v>137</v>
      </c>
      <c r="BU54" s="2">
        <v>131274434</v>
      </c>
      <c r="BV54" s="2">
        <v>80101600</v>
      </c>
      <c r="BW54" s="2" t="s">
        <v>375</v>
      </c>
      <c r="BX54" s="2">
        <v>80101601</v>
      </c>
      <c r="BY54" s="2" t="s">
        <v>376</v>
      </c>
      <c r="BZ54" s="2" t="s">
        <v>255</v>
      </c>
      <c r="CA54" s="2" t="s">
        <v>256</v>
      </c>
      <c r="CB54" s="2" t="s">
        <v>377</v>
      </c>
      <c r="CC54" s="2" t="s">
        <v>1111</v>
      </c>
      <c r="CD54" s="2">
        <v>1</v>
      </c>
      <c r="CE54" s="2" t="s">
        <v>163</v>
      </c>
      <c r="CF54" s="2" t="s">
        <v>138</v>
      </c>
      <c r="CG54" s="2">
        <v>10500000</v>
      </c>
      <c r="CH54" s="2">
        <v>0</v>
      </c>
      <c r="CI54" s="2">
        <v>0</v>
      </c>
      <c r="CJ54" s="2">
        <v>0</v>
      </c>
      <c r="CK54" s="2">
        <v>10500000</v>
      </c>
      <c r="CL54" s="2" t="s">
        <v>160</v>
      </c>
      <c r="CM54" s="2" t="s">
        <v>177</v>
      </c>
      <c r="CN54" s="2" t="s">
        <v>1112</v>
      </c>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row>
    <row r="55" spans="1:118" hidden="1" x14ac:dyDescent="0.25">
      <c r="A55" s="2" t="s">
        <v>1033</v>
      </c>
      <c r="B55" s="2" t="s">
        <v>1034</v>
      </c>
      <c r="C55" s="2" t="s">
        <v>1035</v>
      </c>
      <c r="D55" s="2" t="s">
        <v>1036</v>
      </c>
      <c r="E55" s="3">
        <v>30000000</v>
      </c>
      <c r="F55" s="18" t="s">
        <v>1113</v>
      </c>
      <c r="G55" s="18" t="s">
        <v>207</v>
      </c>
      <c r="H55" s="18" t="s">
        <v>124</v>
      </c>
      <c r="I55" s="23" t="s">
        <v>124</v>
      </c>
      <c r="J55" s="2">
        <v>49054359</v>
      </c>
      <c r="K55" s="2" t="s">
        <v>1114</v>
      </c>
      <c r="L55" s="23" t="s">
        <v>126</v>
      </c>
      <c r="M55" s="2" t="s">
        <v>1115</v>
      </c>
      <c r="N55" s="2" t="s">
        <v>1116</v>
      </c>
      <c r="O55" s="2" t="s">
        <v>1117</v>
      </c>
      <c r="P55" s="23" t="s">
        <v>129</v>
      </c>
      <c r="Q55" s="23" t="str">
        <f>O55</f>
        <v>Asesoría para el tratamiento de información sobre litio y salares para su adecuación en plataforma web</v>
      </c>
      <c r="R55" s="2" t="s">
        <v>1118</v>
      </c>
      <c r="S55" s="2" t="s">
        <v>131</v>
      </c>
      <c r="T55" s="2" t="s">
        <v>132</v>
      </c>
      <c r="U55" s="2" t="s">
        <v>134</v>
      </c>
      <c r="V55" s="2" t="s">
        <v>134</v>
      </c>
      <c r="W55" s="2">
        <v>8</v>
      </c>
      <c r="X55" s="2" t="s">
        <v>131</v>
      </c>
      <c r="Y55" s="2" t="s">
        <v>135</v>
      </c>
      <c r="Z55" s="2">
        <v>12</v>
      </c>
      <c r="AA55" s="2" t="s">
        <v>243</v>
      </c>
      <c r="AB55" s="2">
        <v>7</v>
      </c>
      <c r="AC55" s="2" t="s">
        <v>243</v>
      </c>
      <c r="AD55" s="28">
        <v>45210</v>
      </c>
      <c r="AE55" s="28">
        <v>45230</v>
      </c>
      <c r="AF55" s="28">
        <v>45230</v>
      </c>
      <c r="AG55" s="28">
        <v>45230</v>
      </c>
      <c r="AH55" s="28">
        <v>45230</v>
      </c>
      <c r="AI55" s="2"/>
      <c r="AJ55" s="2" t="s">
        <v>137</v>
      </c>
      <c r="AK55" s="2">
        <v>0</v>
      </c>
      <c r="AL55" s="2">
        <v>0</v>
      </c>
      <c r="AM55" s="2">
        <v>29999999.960000001</v>
      </c>
      <c r="AN55" s="2" t="s">
        <v>138</v>
      </c>
      <c r="AO55" s="2">
        <v>29999999.960000001</v>
      </c>
      <c r="AP55" s="31"/>
      <c r="AQ55" s="2">
        <v>4789915.96</v>
      </c>
      <c r="AR55" s="2" t="s">
        <v>174</v>
      </c>
      <c r="AS55" s="2">
        <v>0</v>
      </c>
      <c r="AT55" s="2">
        <v>0</v>
      </c>
      <c r="AU55" s="2">
        <v>25210084</v>
      </c>
      <c r="AV55" s="2">
        <v>1728</v>
      </c>
      <c r="AW55" s="2" t="s">
        <v>1042</v>
      </c>
      <c r="AX55" s="2" t="s">
        <v>1043</v>
      </c>
      <c r="AY55" s="2">
        <v>7018</v>
      </c>
      <c r="AZ55" s="2" t="s">
        <v>1044</v>
      </c>
      <c r="BA55" s="2" t="s">
        <v>143</v>
      </c>
      <c r="BB55" s="2" t="s">
        <v>1045</v>
      </c>
      <c r="BC55" s="2" t="s">
        <v>145</v>
      </c>
      <c r="BD55" s="2" t="s">
        <v>146</v>
      </c>
      <c r="BE55" s="2" t="s">
        <v>147</v>
      </c>
      <c r="BF55" s="2">
        <v>20279</v>
      </c>
      <c r="BG55" s="2" t="s">
        <v>1119</v>
      </c>
      <c r="BH55" s="2" t="s">
        <v>1120</v>
      </c>
      <c r="BI55" s="2">
        <v>20884</v>
      </c>
      <c r="BJ55" s="2" t="s">
        <v>1120</v>
      </c>
      <c r="BK55" s="2" t="s">
        <v>447</v>
      </c>
      <c r="BL55" s="2" t="s">
        <v>219</v>
      </c>
      <c r="BM55" s="2" t="s">
        <v>146</v>
      </c>
      <c r="BN55" s="2" t="s">
        <v>153</v>
      </c>
      <c r="BO55" s="2">
        <v>19</v>
      </c>
      <c r="BP55" s="2" t="s">
        <v>147</v>
      </c>
      <c r="BQ55" s="2">
        <v>12</v>
      </c>
      <c r="BR55" s="2">
        <v>2</v>
      </c>
      <c r="BS55" s="2" t="s">
        <v>1121</v>
      </c>
      <c r="BT55" s="2" t="s">
        <v>137</v>
      </c>
      <c r="BU55" s="2">
        <v>131275844</v>
      </c>
      <c r="BV55" s="2">
        <v>80101500</v>
      </c>
      <c r="BW55" s="2" t="s">
        <v>253</v>
      </c>
      <c r="BX55" s="2">
        <v>80101505</v>
      </c>
      <c r="BY55" s="2" t="s">
        <v>769</v>
      </c>
      <c r="BZ55" s="2" t="s">
        <v>255</v>
      </c>
      <c r="CA55" s="2" t="s">
        <v>256</v>
      </c>
      <c r="CB55" s="2" t="s">
        <v>257</v>
      </c>
      <c r="CC55" s="2" t="s">
        <v>1122</v>
      </c>
      <c r="CD55" s="2">
        <v>1</v>
      </c>
      <c r="CE55" s="2" t="s">
        <v>163</v>
      </c>
      <c r="CF55" s="2" t="s">
        <v>138</v>
      </c>
      <c r="CG55" s="2">
        <v>25210084</v>
      </c>
      <c r="CH55" s="2">
        <v>0</v>
      </c>
      <c r="CI55" s="2">
        <v>0</v>
      </c>
      <c r="CJ55" s="2">
        <v>0</v>
      </c>
      <c r="CK55" s="2">
        <v>25210084</v>
      </c>
      <c r="CL55" s="2" t="s">
        <v>160</v>
      </c>
      <c r="CM55" s="2" t="s">
        <v>177</v>
      </c>
      <c r="CN55" s="2" t="s">
        <v>1123</v>
      </c>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row>
    <row r="56" spans="1:118" ht="14.25" hidden="1" customHeight="1" x14ac:dyDescent="0.25">
      <c r="A56" s="2" t="s">
        <v>1033</v>
      </c>
      <c r="B56" s="2" t="s">
        <v>1034</v>
      </c>
      <c r="C56" s="2" t="s">
        <v>1035</v>
      </c>
      <c r="D56" s="2" t="s">
        <v>1036</v>
      </c>
      <c r="E56" s="3">
        <v>10710000</v>
      </c>
      <c r="F56" s="18" t="s">
        <v>1037</v>
      </c>
      <c r="G56" s="18" t="s">
        <v>207</v>
      </c>
      <c r="H56" s="18" t="s">
        <v>124</v>
      </c>
      <c r="I56" s="2" t="s">
        <v>124</v>
      </c>
      <c r="J56" s="2">
        <v>49062417</v>
      </c>
      <c r="K56" s="2" t="s">
        <v>1124</v>
      </c>
      <c r="L56" s="23" t="s">
        <v>126</v>
      </c>
      <c r="M56" s="2" t="s">
        <v>1125</v>
      </c>
      <c r="N56" s="2" t="s">
        <v>1126</v>
      </c>
      <c r="O56" s="29" t="s">
        <v>1127</v>
      </c>
      <c r="P56" s="23" t="s">
        <v>129</v>
      </c>
      <c r="Q56" s="23" t="str">
        <f>O56</f>
        <v>Propuestas de segmentación para minería metálica y no metálica</v>
      </c>
      <c r="R56" s="2" t="s">
        <v>1128</v>
      </c>
      <c r="S56" s="2" t="s">
        <v>131</v>
      </c>
      <c r="T56" s="2" t="s">
        <v>132</v>
      </c>
      <c r="U56" s="2" t="s">
        <v>134</v>
      </c>
      <c r="V56" s="2" t="s">
        <v>134</v>
      </c>
      <c r="W56" s="2">
        <v>8</v>
      </c>
      <c r="X56" s="2" t="s">
        <v>131</v>
      </c>
      <c r="Y56" s="2" t="s">
        <v>135</v>
      </c>
      <c r="Z56" s="2">
        <v>12</v>
      </c>
      <c r="AA56" s="2" t="s">
        <v>243</v>
      </c>
      <c r="AB56" s="2">
        <v>7</v>
      </c>
      <c r="AC56" s="2" t="s">
        <v>243</v>
      </c>
      <c r="AD56" s="28">
        <v>45211</v>
      </c>
      <c r="AE56" s="28">
        <v>45229</v>
      </c>
      <c r="AF56" s="28">
        <v>45225</v>
      </c>
      <c r="AG56" s="28">
        <v>45287</v>
      </c>
      <c r="AH56" s="28">
        <v>45230</v>
      </c>
      <c r="AI56" s="2"/>
      <c r="AJ56" s="2" t="s">
        <v>137</v>
      </c>
      <c r="AK56" s="2">
        <v>0</v>
      </c>
      <c r="AL56" s="2">
        <v>0</v>
      </c>
      <c r="AM56" s="2">
        <v>10710000</v>
      </c>
      <c r="AN56" s="2" t="s">
        <v>138</v>
      </c>
      <c r="AO56" s="2">
        <v>10710000</v>
      </c>
      <c r="AP56" s="31"/>
      <c r="AQ56" s="2">
        <v>1710000</v>
      </c>
      <c r="AR56" s="2" t="s">
        <v>174</v>
      </c>
      <c r="AS56" s="2">
        <v>0</v>
      </c>
      <c r="AT56" s="2">
        <v>0</v>
      </c>
      <c r="AU56" s="2">
        <v>9000000</v>
      </c>
      <c r="AV56" s="2">
        <v>1728</v>
      </c>
      <c r="AW56" s="2" t="s">
        <v>1042</v>
      </c>
      <c r="AX56" s="2" t="s">
        <v>1043</v>
      </c>
      <c r="AY56" s="2">
        <v>7018</v>
      </c>
      <c r="AZ56" s="2" t="s">
        <v>1044</v>
      </c>
      <c r="BA56" s="2" t="s">
        <v>143</v>
      </c>
      <c r="BB56" s="2" t="s">
        <v>1045</v>
      </c>
      <c r="BC56" s="2" t="s">
        <v>145</v>
      </c>
      <c r="BD56" s="2" t="s">
        <v>146</v>
      </c>
      <c r="BE56" s="2" t="s">
        <v>147</v>
      </c>
      <c r="BF56" s="2">
        <v>1245478</v>
      </c>
      <c r="BG56" s="2" t="s">
        <v>1046</v>
      </c>
      <c r="BH56" s="2" t="s">
        <v>1047</v>
      </c>
      <c r="BI56" s="2">
        <v>1831688</v>
      </c>
      <c r="BJ56" s="2" t="s">
        <v>1037</v>
      </c>
      <c r="BK56" s="2" t="s">
        <v>1048</v>
      </c>
      <c r="BL56" s="2" t="s">
        <v>1049</v>
      </c>
      <c r="BM56" s="2" t="s">
        <v>1050</v>
      </c>
      <c r="BN56" s="2" t="s">
        <v>153</v>
      </c>
      <c r="BO56" s="2">
        <v>19</v>
      </c>
      <c r="BP56" s="2" t="s">
        <v>147</v>
      </c>
      <c r="BQ56" s="2">
        <v>22</v>
      </c>
      <c r="BR56" s="2">
        <v>2</v>
      </c>
      <c r="BS56" s="2" t="s">
        <v>1129</v>
      </c>
      <c r="BT56" s="2" t="s">
        <v>137</v>
      </c>
      <c r="BU56" s="2">
        <v>131293373</v>
      </c>
      <c r="BV56" s="2">
        <v>80101600</v>
      </c>
      <c r="BW56" s="2" t="s">
        <v>375</v>
      </c>
      <c r="BX56" s="2">
        <v>80101601</v>
      </c>
      <c r="BY56" s="2" t="s">
        <v>376</v>
      </c>
      <c r="BZ56" s="2" t="s">
        <v>255</v>
      </c>
      <c r="CA56" s="2" t="s">
        <v>256</v>
      </c>
      <c r="CB56" s="2" t="s">
        <v>377</v>
      </c>
      <c r="CC56" s="2" t="s">
        <v>1130</v>
      </c>
      <c r="CD56" s="2">
        <v>1</v>
      </c>
      <c r="CE56" s="2" t="s">
        <v>163</v>
      </c>
      <c r="CF56" s="2" t="s">
        <v>138</v>
      </c>
      <c r="CG56" s="2">
        <v>9000000</v>
      </c>
      <c r="CH56" s="2">
        <v>0</v>
      </c>
      <c r="CI56" s="2">
        <v>0</v>
      </c>
      <c r="CJ56" s="2">
        <v>0</v>
      </c>
      <c r="CK56" s="2">
        <v>9000000</v>
      </c>
      <c r="CL56" s="2" t="s">
        <v>160</v>
      </c>
      <c r="CM56" s="2" t="s">
        <v>1090</v>
      </c>
      <c r="CN56" s="2" t="s">
        <v>1130</v>
      </c>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row>
    <row r="57" spans="1:118" hidden="1" x14ac:dyDescent="0.25">
      <c r="A57" s="2" t="s">
        <v>1033</v>
      </c>
      <c r="B57" s="2" t="s">
        <v>1034</v>
      </c>
      <c r="C57" s="2" t="s">
        <v>1035</v>
      </c>
      <c r="D57" s="2" t="s">
        <v>1036</v>
      </c>
      <c r="E57" s="3">
        <v>25332660</v>
      </c>
      <c r="F57" s="2" t="s">
        <v>1131</v>
      </c>
      <c r="G57" s="2" t="s">
        <v>240</v>
      </c>
      <c r="H57" s="18" t="s">
        <v>124</v>
      </c>
      <c r="I57" s="23" t="s">
        <v>124</v>
      </c>
      <c r="J57" s="2">
        <v>49146065</v>
      </c>
      <c r="K57" s="2" t="s">
        <v>1132</v>
      </c>
      <c r="L57" s="23" t="s">
        <v>126</v>
      </c>
      <c r="M57" s="2" t="s">
        <v>1133</v>
      </c>
      <c r="N57" s="2" t="s">
        <v>1134</v>
      </c>
      <c r="O57" s="2"/>
      <c r="P57" s="23" t="s">
        <v>13</v>
      </c>
      <c r="Q57" s="23" t="str">
        <f>N57</f>
        <v xml:space="preserve">SERVICIO DE ANÁLISIS Y EVALUACIÓN DE LA ESTRATEGIA DE OTORGAMIENTO DE CONTRATOS ESPECIALES DE OPERACIÓN DE LITIO (CEOL)/ PROGRAMA 01 SUBSECRETARIA /SAD-PRE-2591-2023  </v>
      </c>
      <c r="R57" s="2" t="s">
        <v>1135</v>
      </c>
      <c r="S57" s="2" t="s">
        <v>131</v>
      </c>
      <c r="T57" s="2" t="s">
        <v>419</v>
      </c>
      <c r="U57" s="2" t="s">
        <v>240</v>
      </c>
      <c r="V57" s="2" t="s">
        <v>134</v>
      </c>
      <c r="W57" s="2">
        <v>8</v>
      </c>
      <c r="X57" s="2" t="s">
        <v>131</v>
      </c>
      <c r="Y57" s="2" t="s">
        <v>135</v>
      </c>
      <c r="Z57" s="2">
        <v>12</v>
      </c>
      <c r="AA57" s="2" t="s">
        <v>243</v>
      </c>
      <c r="AB57" s="2">
        <v>7</v>
      </c>
      <c r="AC57" s="2" t="s">
        <v>243</v>
      </c>
      <c r="AD57" s="28">
        <v>45223</v>
      </c>
      <c r="AE57" s="28">
        <v>45223</v>
      </c>
      <c r="AF57" s="28">
        <v>45223</v>
      </c>
      <c r="AG57" s="28">
        <v>45223</v>
      </c>
      <c r="AH57" s="28">
        <v>45223</v>
      </c>
      <c r="AI57" s="30">
        <v>2023</v>
      </c>
      <c r="AJ57" s="2" t="s">
        <v>137</v>
      </c>
      <c r="AK57" s="2">
        <v>0</v>
      </c>
      <c r="AL57" s="2">
        <v>0</v>
      </c>
      <c r="AM57" s="2">
        <v>850</v>
      </c>
      <c r="AN57" s="2" t="s">
        <v>1136</v>
      </c>
      <c r="AO57" s="2">
        <v>30874234.57</v>
      </c>
      <c r="AP57" s="9">
        <v>30874234.57</v>
      </c>
      <c r="AQ57" s="2">
        <v>0</v>
      </c>
      <c r="AR57" s="2" t="s">
        <v>139</v>
      </c>
      <c r="AS57" s="2">
        <v>0</v>
      </c>
      <c r="AT57" s="2">
        <v>0</v>
      </c>
      <c r="AU57" s="2">
        <v>850</v>
      </c>
      <c r="AV57" s="2">
        <v>1728</v>
      </c>
      <c r="AW57" s="2" t="s">
        <v>1042</v>
      </c>
      <c r="AX57" s="2" t="s">
        <v>1043</v>
      </c>
      <c r="AY57" s="2">
        <v>7018</v>
      </c>
      <c r="AZ57" s="2" t="s">
        <v>1044</v>
      </c>
      <c r="BA57" s="2" t="s">
        <v>143</v>
      </c>
      <c r="BB57" s="2" t="s">
        <v>1045</v>
      </c>
      <c r="BC57" s="2" t="s">
        <v>145</v>
      </c>
      <c r="BD57" s="2" t="s">
        <v>146</v>
      </c>
      <c r="BE57" s="2" t="s">
        <v>147</v>
      </c>
      <c r="BF57" s="2">
        <v>1314020</v>
      </c>
      <c r="BG57" s="2" t="s">
        <v>1137</v>
      </c>
      <c r="BH57" s="2" t="s">
        <v>1138</v>
      </c>
      <c r="BI57" s="2">
        <v>1898960</v>
      </c>
      <c r="BJ57" s="2" t="s">
        <v>1139</v>
      </c>
      <c r="BK57" s="2" t="s">
        <v>1140</v>
      </c>
      <c r="BL57" s="2" t="s">
        <v>940</v>
      </c>
      <c r="BM57" s="2" t="s">
        <v>146</v>
      </c>
      <c r="BN57" s="2" t="s">
        <v>153</v>
      </c>
      <c r="BO57" s="2">
        <v>0</v>
      </c>
      <c r="BP57" s="2" t="s">
        <v>147</v>
      </c>
      <c r="BQ57" s="2">
        <v>12</v>
      </c>
      <c r="BR57" s="2">
        <v>2</v>
      </c>
      <c r="BS57" s="2" t="s">
        <v>177</v>
      </c>
      <c r="BT57" s="2" t="s">
        <v>137</v>
      </c>
      <c r="BU57" s="2">
        <v>131545391</v>
      </c>
      <c r="BV57" s="2">
        <v>80101500</v>
      </c>
      <c r="BW57" s="2" t="s">
        <v>253</v>
      </c>
      <c r="BX57" s="2">
        <v>80101505</v>
      </c>
      <c r="BY57" s="2" t="s">
        <v>769</v>
      </c>
      <c r="BZ57" s="2" t="s">
        <v>255</v>
      </c>
      <c r="CA57" s="2" t="s">
        <v>256</v>
      </c>
      <c r="CB57" s="2" t="s">
        <v>257</v>
      </c>
      <c r="CC57" s="2" t="s">
        <v>1141</v>
      </c>
      <c r="CD57" s="2">
        <v>1</v>
      </c>
      <c r="CE57" s="2" t="s">
        <v>163</v>
      </c>
      <c r="CF57" s="2" t="s">
        <v>1136</v>
      </c>
      <c r="CG57" s="2">
        <v>850</v>
      </c>
      <c r="CH57" s="2">
        <v>0</v>
      </c>
      <c r="CI57" s="2">
        <v>0</v>
      </c>
      <c r="CJ57" s="2">
        <v>0</v>
      </c>
      <c r="CK57" s="2">
        <v>850</v>
      </c>
      <c r="CL57" s="2" t="s">
        <v>160</v>
      </c>
      <c r="CM57" s="2" t="s">
        <v>177</v>
      </c>
      <c r="CN57" s="2" t="s">
        <v>1142</v>
      </c>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row>
    <row r="58" spans="1:118" hidden="1" x14ac:dyDescent="0.25">
      <c r="A58" s="2" t="s">
        <v>1033</v>
      </c>
      <c r="B58" s="2" t="s">
        <v>1034</v>
      </c>
      <c r="C58" s="2" t="s">
        <v>1035</v>
      </c>
      <c r="D58" s="2" t="s">
        <v>1036</v>
      </c>
      <c r="E58" s="3">
        <v>45100000</v>
      </c>
      <c r="F58" s="18" t="s">
        <v>562</v>
      </c>
      <c r="G58" s="18" t="s">
        <v>207</v>
      </c>
      <c r="H58" s="18" t="s">
        <v>124</v>
      </c>
      <c r="I58" s="23" t="s">
        <v>124</v>
      </c>
      <c r="J58" s="2">
        <v>49194337</v>
      </c>
      <c r="K58" s="2" t="s">
        <v>1143</v>
      </c>
      <c r="L58" s="23" t="s">
        <v>126</v>
      </c>
      <c r="M58" s="2" t="s">
        <v>1144</v>
      </c>
      <c r="N58" s="2" t="s">
        <v>1145</v>
      </c>
      <c r="O58" s="23" t="s">
        <v>1146</v>
      </c>
      <c r="P58" s="23" t="s">
        <v>129</v>
      </c>
      <c r="Q58" s="23" t="str">
        <f>O58</f>
        <v>Benchmarking, levantamiento y análisis de información de los proyectos de litio a nivel mundial, con prioridad en salmueras y arcillas</v>
      </c>
      <c r="R58" s="2" t="s">
        <v>1147</v>
      </c>
      <c r="S58" s="2" t="s">
        <v>131</v>
      </c>
      <c r="T58" s="2" t="s">
        <v>132</v>
      </c>
      <c r="U58" s="2" t="s">
        <v>134</v>
      </c>
      <c r="V58" s="2" t="s">
        <v>134</v>
      </c>
      <c r="W58" s="2">
        <v>8</v>
      </c>
      <c r="X58" s="2" t="s">
        <v>131</v>
      </c>
      <c r="Y58" s="2" t="s">
        <v>135</v>
      </c>
      <c r="Z58" s="2">
        <v>12</v>
      </c>
      <c r="AA58" s="2" t="s">
        <v>243</v>
      </c>
      <c r="AB58" s="2">
        <v>7</v>
      </c>
      <c r="AC58" s="2" t="s">
        <v>243</v>
      </c>
      <c r="AD58" s="28">
        <v>45230</v>
      </c>
      <c r="AE58" s="28">
        <v>45238</v>
      </c>
      <c r="AF58" s="28">
        <v>45238</v>
      </c>
      <c r="AG58" s="28">
        <v>45238</v>
      </c>
      <c r="AH58" s="28">
        <v>45244</v>
      </c>
      <c r="AI58" s="2"/>
      <c r="AJ58" s="2" t="s">
        <v>137</v>
      </c>
      <c r="AK58" s="2">
        <v>5</v>
      </c>
      <c r="AL58" s="2">
        <v>3</v>
      </c>
      <c r="AM58" s="2">
        <v>45100000.399999999</v>
      </c>
      <c r="AN58" s="2" t="s">
        <v>138</v>
      </c>
      <c r="AO58" s="2">
        <v>45100000.399999999</v>
      </c>
      <c r="AP58" s="31"/>
      <c r="AQ58" s="2">
        <v>7200840.4000000004</v>
      </c>
      <c r="AR58" s="2" t="s">
        <v>174</v>
      </c>
      <c r="AS58" s="2">
        <v>0</v>
      </c>
      <c r="AT58" s="2">
        <v>0</v>
      </c>
      <c r="AU58" s="2">
        <v>37899160</v>
      </c>
      <c r="AV58" s="2">
        <v>1728</v>
      </c>
      <c r="AW58" s="2" t="s">
        <v>1042</v>
      </c>
      <c r="AX58" s="2" t="s">
        <v>1043</v>
      </c>
      <c r="AY58" s="2">
        <v>7018</v>
      </c>
      <c r="AZ58" s="2" t="s">
        <v>1044</v>
      </c>
      <c r="BA58" s="2" t="s">
        <v>143</v>
      </c>
      <c r="BB58" s="2" t="s">
        <v>1045</v>
      </c>
      <c r="BC58" s="2" t="s">
        <v>145</v>
      </c>
      <c r="BD58" s="2" t="s">
        <v>146</v>
      </c>
      <c r="BE58" s="2" t="s">
        <v>147</v>
      </c>
      <c r="BF58" s="2">
        <v>40040</v>
      </c>
      <c r="BG58" s="2" t="s">
        <v>563</v>
      </c>
      <c r="BH58" s="2" t="s">
        <v>569</v>
      </c>
      <c r="BI58" s="2">
        <v>39438</v>
      </c>
      <c r="BJ58" s="2" t="s">
        <v>562</v>
      </c>
      <c r="BK58" s="2" t="s">
        <v>570</v>
      </c>
      <c r="BL58" s="2" t="s">
        <v>571</v>
      </c>
      <c r="BM58" s="2" t="s">
        <v>146</v>
      </c>
      <c r="BN58" s="2" t="s">
        <v>153</v>
      </c>
      <c r="BO58" s="2">
        <v>19</v>
      </c>
      <c r="BP58" s="2" t="s">
        <v>147</v>
      </c>
      <c r="BQ58" s="2">
        <v>12</v>
      </c>
      <c r="BR58" s="2">
        <v>2</v>
      </c>
      <c r="BS58" s="2" t="s">
        <v>1148</v>
      </c>
      <c r="BT58" s="2" t="s">
        <v>137</v>
      </c>
      <c r="BU58" s="2">
        <v>131687955</v>
      </c>
      <c r="BV58" s="2">
        <v>80101500</v>
      </c>
      <c r="BW58" s="2" t="s">
        <v>253</v>
      </c>
      <c r="BX58" s="2">
        <v>80101504</v>
      </c>
      <c r="BY58" s="2" t="s">
        <v>254</v>
      </c>
      <c r="BZ58" s="2" t="s">
        <v>255</v>
      </c>
      <c r="CA58" s="2" t="s">
        <v>256</v>
      </c>
      <c r="CB58" s="2" t="s">
        <v>257</v>
      </c>
      <c r="CC58" s="2" t="s">
        <v>1149</v>
      </c>
      <c r="CD58" s="2">
        <v>1</v>
      </c>
      <c r="CE58" s="2" t="s">
        <v>163</v>
      </c>
      <c r="CF58" s="2" t="s">
        <v>138</v>
      </c>
      <c r="CG58" s="2">
        <v>37899160</v>
      </c>
      <c r="CH58" s="2">
        <v>0</v>
      </c>
      <c r="CI58" s="2">
        <v>0</v>
      </c>
      <c r="CJ58" s="2">
        <v>0</v>
      </c>
      <c r="CK58" s="2">
        <v>37899160</v>
      </c>
      <c r="CL58" s="2" t="s">
        <v>160</v>
      </c>
      <c r="CM58" s="2" t="s">
        <v>177</v>
      </c>
      <c r="CN58" s="2" t="s">
        <v>1150</v>
      </c>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row>
    <row r="59" spans="1:118" hidden="1" x14ac:dyDescent="0.25">
      <c r="A59" s="2" t="s">
        <v>1033</v>
      </c>
      <c r="B59" s="2" t="s">
        <v>1034</v>
      </c>
      <c r="C59" s="2" t="s">
        <v>1035</v>
      </c>
      <c r="D59" s="2" t="s">
        <v>1036</v>
      </c>
      <c r="E59" s="3">
        <v>20000000</v>
      </c>
      <c r="F59" s="18" t="s">
        <v>438</v>
      </c>
      <c r="G59" s="18" t="s">
        <v>207</v>
      </c>
      <c r="H59" s="18" t="s">
        <v>124</v>
      </c>
      <c r="I59" s="23" t="s">
        <v>124</v>
      </c>
      <c r="J59" s="2">
        <v>49470731</v>
      </c>
      <c r="K59" s="2" t="s">
        <v>1151</v>
      </c>
      <c r="L59" s="23" t="s">
        <v>126</v>
      </c>
      <c r="M59" s="27" t="s">
        <v>1152</v>
      </c>
      <c r="N59" s="2" t="s">
        <v>1153</v>
      </c>
      <c r="O59" s="2"/>
      <c r="P59" s="23" t="s">
        <v>13</v>
      </c>
      <c r="Q59" s="23" t="str">
        <f>N59</f>
        <v>MODIFICACIÓN DE CONTRATO PARA PRESTACIÓN DE SERVICIOS "ASISTENCIA TÉCNICA PARA EL DESARROLLO DEL PROCESO DE DIÁLOGO EN EL MARCO DE LA ESTRATEGÍA NACIONAL DEL LITIO" / PROGRAMA 01 - SUBSECRETARIA / SAD-DAF-2962-2023</v>
      </c>
      <c r="R59" s="2" t="s">
        <v>1154</v>
      </c>
      <c r="S59" s="2" t="s">
        <v>131</v>
      </c>
      <c r="T59" s="2" t="s">
        <v>132</v>
      </c>
      <c r="U59" s="2" t="s">
        <v>133</v>
      </c>
      <c r="V59" s="2" t="s">
        <v>134</v>
      </c>
      <c r="W59" s="2">
        <v>8</v>
      </c>
      <c r="X59" s="2" t="s">
        <v>131</v>
      </c>
      <c r="Y59" s="2" t="s">
        <v>135</v>
      </c>
      <c r="Z59" s="2">
        <v>12</v>
      </c>
      <c r="AA59" s="2" t="s">
        <v>243</v>
      </c>
      <c r="AB59" s="2">
        <v>7</v>
      </c>
      <c r="AC59" s="2" t="s">
        <v>243</v>
      </c>
      <c r="AD59" s="28">
        <v>45265</v>
      </c>
      <c r="AE59" s="28">
        <v>45275</v>
      </c>
      <c r="AF59" s="28">
        <v>45265</v>
      </c>
      <c r="AG59" s="28">
        <v>45275</v>
      </c>
      <c r="AH59" s="28">
        <v>45278</v>
      </c>
      <c r="AI59" s="30">
        <v>2023</v>
      </c>
      <c r="AJ59" s="2" t="s">
        <v>137</v>
      </c>
      <c r="AK59" s="2">
        <v>0</v>
      </c>
      <c r="AL59" s="2">
        <v>0</v>
      </c>
      <c r="AM59" s="2">
        <v>20000000.370000001</v>
      </c>
      <c r="AN59" s="2" t="s">
        <v>138</v>
      </c>
      <c r="AO59" s="2">
        <v>20000000.370000001</v>
      </c>
      <c r="AP59" s="9">
        <v>20000000.370000001</v>
      </c>
      <c r="AQ59" s="2">
        <v>3193277.37</v>
      </c>
      <c r="AR59" s="2" t="s">
        <v>174</v>
      </c>
      <c r="AS59" s="2">
        <v>0</v>
      </c>
      <c r="AT59" s="2">
        <v>0</v>
      </c>
      <c r="AU59" s="2">
        <v>16806723</v>
      </c>
      <c r="AV59" s="2">
        <v>1728</v>
      </c>
      <c r="AW59" s="2" t="s">
        <v>1042</v>
      </c>
      <c r="AX59" s="2" t="s">
        <v>1043</v>
      </c>
      <c r="AY59" s="2">
        <v>7018</v>
      </c>
      <c r="AZ59" s="2" t="s">
        <v>1044</v>
      </c>
      <c r="BA59" s="2" t="s">
        <v>143</v>
      </c>
      <c r="BB59" s="2" t="s">
        <v>1045</v>
      </c>
      <c r="BC59" s="2" t="s">
        <v>145</v>
      </c>
      <c r="BD59" s="2" t="s">
        <v>146</v>
      </c>
      <c r="BE59" s="2" t="s">
        <v>147</v>
      </c>
      <c r="BF59" s="2">
        <v>531198</v>
      </c>
      <c r="BG59" s="2" t="s">
        <v>439</v>
      </c>
      <c r="BH59" s="2" t="s">
        <v>445</v>
      </c>
      <c r="BI59" s="2">
        <v>1063616</v>
      </c>
      <c r="BJ59" s="2" t="s">
        <v>446</v>
      </c>
      <c r="BK59" s="2" t="s">
        <v>447</v>
      </c>
      <c r="BL59" s="2" t="s">
        <v>248</v>
      </c>
      <c r="BM59" s="2" t="s">
        <v>146</v>
      </c>
      <c r="BN59" s="2" t="s">
        <v>153</v>
      </c>
      <c r="BO59" s="2">
        <v>19</v>
      </c>
      <c r="BP59" s="2" t="s">
        <v>147</v>
      </c>
      <c r="BQ59" s="2">
        <v>12</v>
      </c>
      <c r="BR59" s="2">
        <v>2</v>
      </c>
      <c r="BS59" s="2" t="s">
        <v>1059</v>
      </c>
      <c r="BT59" s="2" t="s">
        <v>137</v>
      </c>
      <c r="BU59" s="2">
        <v>132484372</v>
      </c>
      <c r="BV59" s="2">
        <v>71101500</v>
      </c>
      <c r="BW59" s="2" t="s">
        <v>1060</v>
      </c>
      <c r="BX59" s="2">
        <v>71101501</v>
      </c>
      <c r="BY59" s="2" t="s">
        <v>1061</v>
      </c>
      <c r="BZ59" s="2" t="s">
        <v>1062</v>
      </c>
      <c r="CA59" s="2" t="s">
        <v>1063</v>
      </c>
      <c r="CB59" s="2" t="s">
        <v>1064</v>
      </c>
      <c r="CC59" s="2" t="s">
        <v>1155</v>
      </c>
      <c r="CD59" s="2">
        <v>1</v>
      </c>
      <c r="CE59" s="2" t="s">
        <v>259</v>
      </c>
      <c r="CF59" s="2" t="s">
        <v>138</v>
      </c>
      <c r="CG59" s="2">
        <v>16806723</v>
      </c>
      <c r="CH59" s="2">
        <v>0</v>
      </c>
      <c r="CI59" s="2">
        <v>0</v>
      </c>
      <c r="CJ59" s="2">
        <v>0</v>
      </c>
      <c r="CK59" s="2">
        <v>16806723</v>
      </c>
      <c r="CL59" s="2" t="s">
        <v>160</v>
      </c>
      <c r="CM59" s="2" t="s">
        <v>177</v>
      </c>
      <c r="CN59" s="2" t="s">
        <v>1156</v>
      </c>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row>
    <row r="60" spans="1:118" hidden="1" x14ac:dyDescent="0.25">
      <c r="A60" s="2" t="s">
        <v>268</v>
      </c>
      <c r="B60" s="2" t="s">
        <v>269</v>
      </c>
      <c r="C60" s="26" t="s">
        <v>270</v>
      </c>
      <c r="D60" s="2" t="s">
        <v>271</v>
      </c>
      <c r="E60" s="3">
        <v>11722093</v>
      </c>
      <c r="F60" s="2" t="s">
        <v>1157</v>
      </c>
      <c r="G60" s="2"/>
      <c r="H60" s="2" t="s">
        <v>124</v>
      </c>
      <c r="I60" s="23" t="s">
        <v>124</v>
      </c>
      <c r="J60" s="2">
        <v>46229436</v>
      </c>
      <c r="K60" s="2" t="s">
        <v>1159</v>
      </c>
      <c r="L60" s="23" t="s">
        <v>126</v>
      </c>
      <c r="M60" s="27" t="s">
        <v>1160</v>
      </c>
      <c r="N60" s="2" t="s">
        <v>1161</v>
      </c>
      <c r="O60" s="2" t="s">
        <v>1162</v>
      </c>
      <c r="P60" s="23" t="s">
        <v>129</v>
      </c>
      <c r="Q60" s="23" t="str">
        <f>O60</f>
        <v>Determinación del Índice de Satisfacción Neta del usuario/a del Servicio de Registro Civil e Identificación para el año 2022</v>
      </c>
      <c r="R60" s="2" t="s">
        <v>1163</v>
      </c>
      <c r="S60" s="2" t="s">
        <v>131</v>
      </c>
      <c r="T60" s="2" t="s">
        <v>132</v>
      </c>
      <c r="U60" s="2" t="s">
        <v>133</v>
      </c>
      <c r="V60" s="2" t="s">
        <v>134</v>
      </c>
      <c r="W60" s="2">
        <v>8</v>
      </c>
      <c r="X60" s="2" t="s">
        <v>131</v>
      </c>
      <c r="Y60" s="2" t="s">
        <v>135</v>
      </c>
      <c r="Z60" s="2">
        <v>12</v>
      </c>
      <c r="AA60" s="2" t="s">
        <v>243</v>
      </c>
      <c r="AB60" s="2">
        <v>7</v>
      </c>
      <c r="AC60" s="2" t="s">
        <v>243</v>
      </c>
      <c r="AD60" s="28">
        <v>44750</v>
      </c>
      <c r="AE60" s="28">
        <v>44796</v>
      </c>
      <c r="AF60" s="28">
        <v>44790</v>
      </c>
      <c r="AG60" s="28">
        <v>44790</v>
      </c>
      <c r="AH60" s="28">
        <v>44814</v>
      </c>
      <c r="AI60" s="30">
        <v>2022</v>
      </c>
      <c r="AJ60" s="2" t="s">
        <v>137</v>
      </c>
      <c r="AK60" s="2">
        <v>0</v>
      </c>
      <c r="AL60" s="2">
        <v>0</v>
      </c>
      <c r="AM60" s="2">
        <v>67252400</v>
      </c>
      <c r="AN60" s="2" t="s">
        <v>138</v>
      </c>
      <c r="AO60" s="2">
        <v>67252400</v>
      </c>
      <c r="AP60" s="31">
        <v>67252400</v>
      </c>
      <c r="AQ60" s="2">
        <v>0</v>
      </c>
      <c r="AR60" s="2" t="s">
        <v>139</v>
      </c>
      <c r="AS60" s="2">
        <v>0</v>
      </c>
      <c r="AT60" s="2">
        <v>0</v>
      </c>
      <c r="AU60" s="2">
        <v>67252400</v>
      </c>
      <c r="AV60" s="2">
        <v>1755</v>
      </c>
      <c r="AW60" s="2" t="s">
        <v>282</v>
      </c>
      <c r="AX60" s="2" t="s">
        <v>283</v>
      </c>
      <c r="AY60" s="2">
        <v>7080</v>
      </c>
      <c r="AZ60" s="2" t="s">
        <v>284</v>
      </c>
      <c r="BA60" s="2" t="s">
        <v>143</v>
      </c>
      <c r="BB60" s="2" t="s">
        <v>177</v>
      </c>
      <c r="BC60" s="2" t="s">
        <v>145</v>
      </c>
      <c r="BD60" s="2" t="s">
        <v>146</v>
      </c>
      <c r="BE60" s="2" t="s">
        <v>147</v>
      </c>
      <c r="BF60" s="2">
        <v>610287</v>
      </c>
      <c r="BG60" s="2" t="s">
        <v>1158</v>
      </c>
      <c r="BH60" s="2" t="s">
        <v>1164</v>
      </c>
      <c r="BI60" s="2">
        <v>1201221</v>
      </c>
      <c r="BJ60" s="2" t="s">
        <v>1165</v>
      </c>
      <c r="BK60" s="2" t="s">
        <v>447</v>
      </c>
      <c r="BL60" s="2" t="s">
        <v>748</v>
      </c>
      <c r="BM60" s="2" t="s">
        <v>146</v>
      </c>
      <c r="BN60" s="2" t="s">
        <v>153</v>
      </c>
      <c r="BO60" s="2">
        <v>67252400</v>
      </c>
      <c r="BP60" s="2">
        <v>2356</v>
      </c>
      <c r="BQ60" s="2">
        <v>0</v>
      </c>
      <c r="BR60" s="2" t="s">
        <v>147</v>
      </c>
      <c r="BS60" s="2">
        <v>12</v>
      </c>
      <c r="BT60" s="2">
        <v>2</v>
      </c>
      <c r="BU60" s="2" t="s">
        <v>1166</v>
      </c>
      <c r="BV60" s="2" t="s">
        <v>137</v>
      </c>
      <c r="BW60" s="2">
        <v>123114477</v>
      </c>
      <c r="BX60" s="2">
        <v>81131500</v>
      </c>
      <c r="BY60" s="2" t="s">
        <v>448</v>
      </c>
      <c r="BZ60" s="2">
        <v>81131502</v>
      </c>
      <c r="CA60" s="2" t="s">
        <v>1167</v>
      </c>
      <c r="CB60" s="2" t="s">
        <v>222</v>
      </c>
      <c r="CC60" s="2" t="s">
        <v>450</v>
      </c>
      <c r="CD60" s="2" t="s">
        <v>451</v>
      </c>
      <c r="CE60" s="2" t="s">
        <v>160</v>
      </c>
      <c r="CF60" s="2" t="s">
        <v>1168</v>
      </c>
      <c r="CG60" s="2" t="s">
        <v>1169</v>
      </c>
      <c r="CH60" s="2">
        <v>1</v>
      </c>
      <c r="CI60" s="2" t="s">
        <v>163</v>
      </c>
      <c r="CJ60" s="2" t="s">
        <v>138</v>
      </c>
      <c r="CK60" s="2">
        <v>67252400</v>
      </c>
      <c r="CL60" s="2">
        <v>0</v>
      </c>
      <c r="CM60" s="2">
        <v>0</v>
      </c>
      <c r="CN60" s="2">
        <v>0</v>
      </c>
      <c r="CO60" s="2" t="s">
        <v>124</v>
      </c>
      <c r="CP60" s="28">
        <v>45527</v>
      </c>
      <c r="CQ60" s="2" t="s">
        <v>1166</v>
      </c>
      <c r="CR60" s="27" t="s">
        <v>1170</v>
      </c>
      <c r="CS60" s="2" t="s">
        <v>1171</v>
      </c>
      <c r="CT60" s="27" t="s">
        <v>1172</v>
      </c>
      <c r="CU60" s="2" t="s">
        <v>1173</v>
      </c>
      <c r="CV60" s="28">
        <v>44768</v>
      </c>
      <c r="CW60" s="28">
        <v>44958</v>
      </c>
      <c r="CX60" s="2" t="s">
        <v>124</v>
      </c>
      <c r="CY60" s="2" t="s">
        <v>124</v>
      </c>
      <c r="CZ60" s="2" t="s">
        <v>194</v>
      </c>
      <c r="DA60" s="2" t="s">
        <v>194</v>
      </c>
      <c r="DB60" s="2" t="s">
        <v>194</v>
      </c>
      <c r="DC60" s="2" t="s">
        <v>1174</v>
      </c>
      <c r="DD60" s="2" t="s">
        <v>124</v>
      </c>
      <c r="DE60" s="2" t="s">
        <v>196</v>
      </c>
      <c r="DF60" s="2" t="s">
        <v>1175</v>
      </c>
      <c r="DG60" s="2" t="s">
        <v>732</v>
      </c>
      <c r="DH60" s="2" t="s">
        <v>1176</v>
      </c>
      <c r="DI60" s="2" t="s">
        <v>1177</v>
      </c>
      <c r="DJ60" s="2" t="s">
        <v>124</v>
      </c>
      <c r="DK60" s="2" t="s">
        <v>124</v>
      </c>
      <c r="DL60" s="27" t="s">
        <v>1178</v>
      </c>
      <c r="DM60" s="2" t="s">
        <v>134</v>
      </c>
      <c r="DN60" s="2" t="s">
        <v>134</v>
      </c>
    </row>
    <row r="61" spans="1:118" hidden="1" x14ac:dyDescent="0.25">
      <c r="A61" s="2" t="s">
        <v>268</v>
      </c>
      <c r="B61" s="2" t="s">
        <v>269</v>
      </c>
      <c r="C61" s="26" t="s">
        <v>270</v>
      </c>
      <c r="D61" s="2" t="s">
        <v>271</v>
      </c>
      <c r="E61" s="3">
        <v>58699467</v>
      </c>
      <c r="F61" s="2" t="s">
        <v>971</v>
      </c>
      <c r="G61" s="2"/>
      <c r="H61" s="2" t="s">
        <v>124</v>
      </c>
      <c r="I61" s="23" t="s">
        <v>124</v>
      </c>
      <c r="J61" s="2">
        <v>48789346</v>
      </c>
      <c r="K61" s="2" t="s">
        <v>1179</v>
      </c>
      <c r="L61" s="23" t="s">
        <v>126</v>
      </c>
      <c r="M61" s="27" t="s">
        <v>1180</v>
      </c>
      <c r="N61" s="2" t="s">
        <v>1181</v>
      </c>
      <c r="O61" s="2" t="s">
        <v>1182</v>
      </c>
      <c r="P61" s="23" t="s">
        <v>129</v>
      </c>
      <c r="Q61" s="23" t="str">
        <f>O61</f>
        <v>Determinación del Índice de Satisfacción Neta del usuario/a del Servicio de Registro Civil e Identificación para el año 2023</v>
      </c>
      <c r="R61" s="2" t="s">
        <v>1183</v>
      </c>
      <c r="S61" s="2" t="s">
        <v>131</v>
      </c>
      <c r="T61" s="2" t="s">
        <v>132</v>
      </c>
      <c r="U61" s="2" t="s">
        <v>133</v>
      </c>
      <c r="V61" s="2" t="s">
        <v>134</v>
      </c>
      <c r="W61" s="2">
        <v>8</v>
      </c>
      <c r="X61" s="2" t="s">
        <v>131</v>
      </c>
      <c r="Y61" s="2" t="s">
        <v>135</v>
      </c>
      <c r="Z61" s="2">
        <v>12</v>
      </c>
      <c r="AA61" s="2" t="s">
        <v>243</v>
      </c>
      <c r="AB61" s="2">
        <v>7</v>
      </c>
      <c r="AC61" s="2" t="s">
        <v>243</v>
      </c>
      <c r="AD61" s="28">
        <v>45163</v>
      </c>
      <c r="AE61" s="28">
        <v>45202</v>
      </c>
      <c r="AF61" s="28">
        <v>45202</v>
      </c>
      <c r="AG61" s="28">
        <v>45201</v>
      </c>
      <c r="AH61" s="28">
        <v>45202</v>
      </c>
      <c r="AI61" s="30">
        <v>2023</v>
      </c>
      <c r="AJ61" s="2" t="s">
        <v>137</v>
      </c>
      <c r="AK61" s="2">
        <v>0</v>
      </c>
      <c r="AL61" s="2">
        <v>0</v>
      </c>
      <c r="AM61" s="2">
        <v>73928800</v>
      </c>
      <c r="AN61" s="2" t="s">
        <v>138</v>
      </c>
      <c r="AO61" s="2">
        <v>73928800</v>
      </c>
      <c r="AP61" s="31">
        <v>73928800</v>
      </c>
      <c r="AQ61" s="2">
        <v>0</v>
      </c>
      <c r="AR61" s="2" t="s">
        <v>139</v>
      </c>
      <c r="AS61" s="2">
        <v>0</v>
      </c>
      <c r="AT61" s="2">
        <v>0</v>
      </c>
      <c r="AU61" s="2">
        <v>73928800</v>
      </c>
      <c r="AV61" s="2">
        <v>1755</v>
      </c>
      <c r="AW61" s="2" t="s">
        <v>282</v>
      </c>
      <c r="AX61" s="2" t="s">
        <v>283</v>
      </c>
      <c r="AY61" s="2">
        <v>7080</v>
      </c>
      <c r="AZ61" s="2" t="s">
        <v>284</v>
      </c>
      <c r="BA61" s="2" t="s">
        <v>143</v>
      </c>
      <c r="BB61" s="2" t="s">
        <v>177</v>
      </c>
      <c r="BC61" s="2" t="s">
        <v>145</v>
      </c>
      <c r="BD61" s="2" t="s">
        <v>146</v>
      </c>
      <c r="BE61" s="2" t="s">
        <v>147</v>
      </c>
      <c r="BF61" s="2">
        <v>65837</v>
      </c>
      <c r="BG61" s="2" t="s">
        <v>972</v>
      </c>
      <c r="BH61" s="2" t="s">
        <v>980</v>
      </c>
      <c r="BI61" s="2">
        <v>63996</v>
      </c>
      <c r="BJ61" s="2" t="s">
        <v>981</v>
      </c>
      <c r="BK61" s="2" t="s">
        <v>982</v>
      </c>
      <c r="BL61" s="2" t="s">
        <v>248</v>
      </c>
      <c r="BM61" s="2" t="s">
        <v>146</v>
      </c>
      <c r="BN61" s="2" t="s">
        <v>153</v>
      </c>
      <c r="BO61" s="2">
        <v>0</v>
      </c>
      <c r="BP61" s="2" t="s">
        <v>147</v>
      </c>
      <c r="BQ61" s="2">
        <v>12</v>
      </c>
      <c r="BR61" s="2">
        <v>2</v>
      </c>
      <c r="BS61" s="2" t="s">
        <v>1184</v>
      </c>
      <c r="BT61" s="2" t="s">
        <v>137</v>
      </c>
      <c r="BU61" s="2">
        <v>130536292</v>
      </c>
      <c r="BV61" s="2">
        <v>81131500</v>
      </c>
      <c r="BW61" s="2" t="s">
        <v>448</v>
      </c>
      <c r="BX61" s="2">
        <v>81131502</v>
      </c>
      <c r="BY61" s="2" t="s">
        <v>1167</v>
      </c>
      <c r="BZ61" s="2" t="s">
        <v>222</v>
      </c>
      <c r="CA61" s="2" t="s">
        <v>450</v>
      </c>
      <c r="CB61" s="2" t="s">
        <v>451</v>
      </c>
      <c r="CC61" s="2" t="s">
        <v>1185</v>
      </c>
      <c r="CD61" s="2">
        <v>1</v>
      </c>
      <c r="CE61" s="2" t="s">
        <v>163</v>
      </c>
      <c r="CF61" s="2" t="s">
        <v>138</v>
      </c>
      <c r="CG61" s="2">
        <v>73928800</v>
      </c>
      <c r="CH61" s="2">
        <v>0</v>
      </c>
      <c r="CI61" s="2">
        <v>0</v>
      </c>
      <c r="CJ61" s="2">
        <v>0</v>
      </c>
      <c r="CK61" s="2">
        <v>73928800</v>
      </c>
      <c r="CL61" s="2" t="s">
        <v>160</v>
      </c>
      <c r="CM61" s="2">
        <v>3178</v>
      </c>
      <c r="CN61" s="2" t="s">
        <v>1186</v>
      </c>
      <c r="CO61" s="2" t="s">
        <v>124</v>
      </c>
      <c r="CP61" s="28">
        <v>45527</v>
      </c>
      <c r="CQ61" s="2" t="s">
        <v>1184</v>
      </c>
      <c r="CR61" s="27" t="s">
        <v>1187</v>
      </c>
      <c r="CS61" s="2" t="s">
        <v>1188</v>
      </c>
      <c r="CT61" s="27" t="s">
        <v>1189</v>
      </c>
      <c r="CU61" s="2" t="s">
        <v>1190</v>
      </c>
      <c r="CV61" s="28">
        <v>45168</v>
      </c>
      <c r="CW61" s="28">
        <v>45358</v>
      </c>
      <c r="CX61" s="2" t="s">
        <v>124</v>
      </c>
      <c r="CY61" s="2" t="s">
        <v>124</v>
      </c>
      <c r="CZ61" s="2" t="s">
        <v>194</v>
      </c>
      <c r="DA61" s="2" t="s">
        <v>194</v>
      </c>
      <c r="DB61" s="2" t="s">
        <v>194</v>
      </c>
      <c r="DC61" s="2" t="s">
        <v>1191</v>
      </c>
      <c r="DD61" s="2" t="s">
        <v>124</v>
      </c>
      <c r="DE61" s="2" t="s">
        <v>196</v>
      </c>
      <c r="DF61" s="2" t="s">
        <v>1175</v>
      </c>
      <c r="DG61" s="2" t="s">
        <v>732</v>
      </c>
      <c r="DH61" s="2" t="s">
        <v>1192</v>
      </c>
      <c r="DI61" s="2" t="s">
        <v>1193</v>
      </c>
      <c r="DJ61" s="2" t="s">
        <v>134</v>
      </c>
      <c r="DK61" s="2" t="s">
        <v>124</v>
      </c>
      <c r="DL61" s="2" t="s">
        <v>1194</v>
      </c>
      <c r="DM61" s="2" t="s">
        <v>134</v>
      </c>
      <c r="DN61" s="2" t="s">
        <v>134</v>
      </c>
    </row>
    <row r="62" spans="1:118" hidden="1" x14ac:dyDescent="0.25">
      <c r="A62" s="2" t="s">
        <v>268</v>
      </c>
      <c r="B62" s="2" t="s">
        <v>269</v>
      </c>
      <c r="C62" s="26" t="s">
        <v>270</v>
      </c>
      <c r="D62" s="2" t="s">
        <v>271</v>
      </c>
      <c r="E62" s="3">
        <v>23100000</v>
      </c>
      <c r="F62" s="2" t="s">
        <v>1195</v>
      </c>
      <c r="G62" s="2"/>
      <c r="H62" s="2" t="s">
        <v>124</v>
      </c>
      <c r="I62" s="23" t="s">
        <v>124</v>
      </c>
      <c r="J62" s="2">
        <v>49236149</v>
      </c>
      <c r="K62" s="2" t="s">
        <v>1197</v>
      </c>
      <c r="L62" s="23" t="s">
        <v>126</v>
      </c>
      <c r="M62" s="27" t="s">
        <v>1198</v>
      </c>
      <c r="N62" s="2" t="s">
        <v>1199</v>
      </c>
      <c r="O62" s="2" t="s">
        <v>1200</v>
      </c>
      <c r="P62" s="23" t="s">
        <v>129</v>
      </c>
      <c r="Q62" s="23" t="str">
        <f>O62</f>
        <v>Desarrollo del estudio "El Fenómeno de la Deserción de las Personas que Ejercen el rol de Entrevistador o Entrevistadora de la Ley N°21.057".</v>
      </c>
      <c r="R62" s="2" t="s">
        <v>1201</v>
      </c>
      <c r="S62" s="2" t="s">
        <v>131</v>
      </c>
      <c r="T62" s="2" t="s">
        <v>132</v>
      </c>
      <c r="U62" s="2" t="s">
        <v>133</v>
      </c>
      <c r="V62" s="2" t="s">
        <v>134</v>
      </c>
      <c r="W62" s="2">
        <v>8</v>
      </c>
      <c r="X62" s="2" t="s">
        <v>131</v>
      </c>
      <c r="Y62" s="2" t="s">
        <v>135</v>
      </c>
      <c r="Z62" s="2">
        <v>12</v>
      </c>
      <c r="AA62" s="2" t="s">
        <v>243</v>
      </c>
      <c r="AB62" s="2">
        <v>7</v>
      </c>
      <c r="AC62" s="2" t="s">
        <v>243</v>
      </c>
      <c r="AD62" s="2">
        <v>45237</v>
      </c>
      <c r="AE62" s="2">
        <v>45237</v>
      </c>
      <c r="AF62" s="2">
        <v>45237</v>
      </c>
      <c r="AG62" s="2">
        <v>45237</v>
      </c>
      <c r="AH62" s="2">
        <v>45243</v>
      </c>
      <c r="AI62" s="2">
        <v>2023</v>
      </c>
      <c r="AJ62" s="2" t="s">
        <v>137</v>
      </c>
      <c r="AK62" s="2">
        <v>0</v>
      </c>
      <c r="AL62" s="2">
        <v>0</v>
      </c>
      <c r="AM62" s="2">
        <v>30800000</v>
      </c>
      <c r="AN62" s="2" t="s">
        <v>138</v>
      </c>
      <c r="AO62" s="2">
        <v>30800000</v>
      </c>
      <c r="AP62" s="31">
        <v>30800000</v>
      </c>
      <c r="AQ62" s="2">
        <v>0</v>
      </c>
      <c r="AR62" s="2" t="s">
        <v>139</v>
      </c>
      <c r="AS62" s="2">
        <v>0</v>
      </c>
      <c r="AT62" s="2">
        <v>0</v>
      </c>
      <c r="AU62" s="2">
        <v>30800000</v>
      </c>
      <c r="AV62" s="2">
        <v>1755</v>
      </c>
      <c r="AW62" s="2" t="s">
        <v>282</v>
      </c>
      <c r="AX62" s="2" t="s">
        <v>283</v>
      </c>
      <c r="AY62" s="2">
        <v>7080</v>
      </c>
      <c r="AZ62" s="2" t="s">
        <v>284</v>
      </c>
      <c r="BA62" s="2" t="s">
        <v>143</v>
      </c>
      <c r="BB62" s="2" t="s">
        <v>177</v>
      </c>
      <c r="BC62" s="2" t="s">
        <v>145</v>
      </c>
      <c r="BD62" s="2" t="s">
        <v>146</v>
      </c>
      <c r="BE62" s="2" t="s">
        <v>147</v>
      </c>
      <c r="BF62" s="2">
        <v>865724</v>
      </c>
      <c r="BG62" s="2" t="s">
        <v>1196</v>
      </c>
      <c r="BH62" s="2" t="s">
        <v>1202</v>
      </c>
      <c r="BI62" s="2">
        <v>1461106</v>
      </c>
      <c r="BJ62" s="2" t="s">
        <v>1203</v>
      </c>
      <c r="BK62" s="2" t="s">
        <v>1204</v>
      </c>
      <c r="BL62" s="2" t="s">
        <v>1205</v>
      </c>
      <c r="BM62" s="2" t="s">
        <v>146</v>
      </c>
      <c r="BN62" s="2" t="s">
        <v>177</v>
      </c>
      <c r="BO62" s="2">
        <v>0</v>
      </c>
      <c r="BP62" s="2" t="s">
        <v>147</v>
      </c>
      <c r="BQ62" s="2">
        <v>12</v>
      </c>
      <c r="BR62" s="2">
        <v>2</v>
      </c>
      <c r="BS62" s="2" t="s">
        <v>1206</v>
      </c>
      <c r="BT62" s="2" t="s">
        <v>137</v>
      </c>
      <c r="BU62" s="2">
        <v>131806992</v>
      </c>
      <c r="BV62" s="2">
        <v>93151600</v>
      </c>
      <c r="BW62" s="2" t="s">
        <v>1207</v>
      </c>
      <c r="BX62" s="2">
        <v>93151607</v>
      </c>
      <c r="BY62" s="2" t="s">
        <v>1208</v>
      </c>
      <c r="BZ62" s="2" t="s">
        <v>157</v>
      </c>
      <c r="CA62" s="2" t="s">
        <v>1209</v>
      </c>
      <c r="CB62" s="2" t="s">
        <v>1210</v>
      </c>
      <c r="CC62" s="2" t="s">
        <v>1211</v>
      </c>
      <c r="CD62" s="2">
        <v>1</v>
      </c>
      <c r="CE62" s="2" t="s">
        <v>163</v>
      </c>
      <c r="CF62" s="2" t="s">
        <v>138</v>
      </c>
      <c r="CG62" s="2">
        <v>30800000</v>
      </c>
      <c r="CH62" s="2">
        <v>0</v>
      </c>
      <c r="CI62" s="2">
        <v>0</v>
      </c>
      <c r="CJ62" s="2">
        <v>0</v>
      </c>
      <c r="CK62" s="2">
        <v>30800000</v>
      </c>
      <c r="CL62" s="2" t="s">
        <v>160</v>
      </c>
      <c r="CM62" s="2">
        <v>3777</v>
      </c>
      <c r="CN62" s="2" t="s">
        <v>1212</v>
      </c>
      <c r="CO62" s="2" t="s">
        <v>124</v>
      </c>
      <c r="CP62" s="28">
        <v>45527</v>
      </c>
      <c r="CQ62" s="2" t="s">
        <v>1206</v>
      </c>
      <c r="CR62" s="27" t="s">
        <v>1213</v>
      </c>
      <c r="CS62" s="2" t="s">
        <v>1214</v>
      </c>
      <c r="CT62" s="27" t="s">
        <v>1215</v>
      </c>
      <c r="CU62" s="2" t="s">
        <v>1216</v>
      </c>
      <c r="CV62" s="28">
        <v>45191</v>
      </c>
      <c r="CW62" s="28">
        <v>45391</v>
      </c>
      <c r="CX62" s="2" t="s">
        <v>124</v>
      </c>
      <c r="CY62" s="2" t="s">
        <v>124</v>
      </c>
      <c r="CZ62" s="2" t="s">
        <v>194</v>
      </c>
      <c r="DA62" s="2" t="s">
        <v>194</v>
      </c>
      <c r="DB62" s="2" t="s">
        <v>194</v>
      </c>
      <c r="DC62" s="2" t="s">
        <v>1217</v>
      </c>
      <c r="DD62" s="2" t="s">
        <v>124</v>
      </c>
      <c r="DE62" s="2" t="s">
        <v>196</v>
      </c>
      <c r="DF62" s="2" t="s">
        <v>1175</v>
      </c>
      <c r="DG62" s="2" t="s">
        <v>198</v>
      </c>
      <c r="DH62" s="2" t="s">
        <v>1218</v>
      </c>
      <c r="DI62" s="2" t="s">
        <v>1219</v>
      </c>
      <c r="DJ62" s="2" t="s">
        <v>124</v>
      </c>
      <c r="DK62" s="2" t="s">
        <v>134</v>
      </c>
      <c r="DL62" s="27" t="s">
        <v>1220</v>
      </c>
      <c r="DM62" s="2" t="s">
        <v>134</v>
      </c>
      <c r="DN62" s="2" t="s">
        <v>134</v>
      </c>
    </row>
    <row r="63" spans="1:118" hidden="1" x14ac:dyDescent="0.25">
      <c r="A63" s="2" t="s">
        <v>268</v>
      </c>
      <c r="B63" s="2" t="s">
        <v>269</v>
      </c>
      <c r="C63" s="26" t="s">
        <v>270</v>
      </c>
      <c r="D63" s="2" t="s">
        <v>271</v>
      </c>
      <c r="E63" s="3">
        <v>20475000</v>
      </c>
      <c r="F63" t="s">
        <v>413</v>
      </c>
      <c r="H63" t="s">
        <v>124</v>
      </c>
      <c r="I63" s="23" t="s">
        <v>124</v>
      </c>
      <c r="J63">
        <v>46756574</v>
      </c>
      <c r="K63" t="s">
        <v>1221</v>
      </c>
      <c r="L63" s="23" t="s">
        <v>126</v>
      </c>
      <c r="M63" s="39" t="s">
        <v>1222</v>
      </c>
      <c r="N63" t="s">
        <v>1223</v>
      </c>
      <c r="O63" t="s">
        <v>1224</v>
      </c>
      <c r="P63" s="23" t="s">
        <v>129</v>
      </c>
      <c r="Q63" s="23" t="str">
        <f>O63</f>
        <v>Estudio "Plan Piloto para el levantamiento de opinión de niños, niñas y adolescentes en el contexto de la evaluación anual del Sistema de Entrevistas Videograbadas de la Ley N°21.057"</v>
      </c>
      <c r="R63" t="s">
        <v>1225</v>
      </c>
      <c r="S63" t="s">
        <v>131</v>
      </c>
      <c r="T63" t="s">
        <v>132</v>
      </c>
      <c r="U63" t="s">
        <v>133</v>
      </c>
      <c r="V63" t="s">
        <v>134</v>
      </c>
      <c r="W63">
        <v>8</v>
      </c>
      <c r="X63" t="s">
        <v>131</v>
      </c>
      <c r="Y63" t="s">
        <v>135</v>
      </c>
      <c r="Z63">
        <v>12</v>
      </c>
      <c r="AA63" t="s">
        <v>243</v>
      </c>
      <c r="AB63">
        <v>7</v>
      </c>
      <c r="AC63" t="s">
        <v>243</v>
      </c>
      <c r="AD63" s="40">
        <v>44838</v>
      </c>
      <c r="AE63" s="40">
        <v>44910</v>
      </c>
      <c r="AF63" s="40">
        <v>44909</v>
      </c>
      <c r="AG63" s="40">
        <v>44909</v>
      </c>
      <c r="AH63" s="40">
        <v>44914</v>
      </c>
      <c r="AI63" s="41">
        <v>2022</v>
      </c>
      <c r="AJ63" t="s">
        <v>137</v>
      </c>
      <c r="AK63">
        <v>4.5708333330000004</v>
      </c>
      <c r="AL63">
        <v>48</v>
      </c>
      <c r="AM63">
        <v>31500000</v>
      </c>
      <c r="AN63" t="s">
        <v>138</v>
      </c>
      <c r="AO63">
        <v>31500000</v>
      </c>
      <c r="AP63" s="42">
        <v>31500000</v>
      </c>
      <c r="AQ63">
        <v>0</v>
      </c>
      <c r="AR63" t="s">
        <v>139</v>
      </c>
      <c r="AS63">
        <v>0</v>
      </c>
      <c r="AT63">
        <v>0</v>
      </c>
      <c r="AU63">
        <v>31500000</v>
      </c>
      <c r="AV63">
        <v>1755</v>
      </c>
      <c r="AW63" t="s">
        <v>282</v>
      </c>
      <c r="AX63" t="s">
        <v>283</v>
      </c>
      <c r="AY63">
        <v>7080</v>
      </c>
      <c r="AZ63" t="s">
        <v>284</v>
      </c>
      <c r="BA63" t="s">
        <v>143</v>
      </c>
      <c r="BB63" t="s">
        <v>177</v>
      </c>
      <c r="BC63" t="s">
        <v>145</v>
      </c>
      <c r="BD63" t="s">
        <v>146</v>
      </c>
      <c r="BE63" t="s">
        <v>147</v>
      </c>
      <c r="BF63">
        <v>23983</v>
      </c>
      <c r="BG63" t="s">
        <v>336</v>
      </c>
      <c r="BH63" t="s">
        <v>341</v>
      </c>
      <c r="BI63">
        <v>24381</v>
      </c>
      <c r="BJ63" t="s">
        <v>342</v>
      </c>
      <c r="BK63" t="s">
        <v>343</v>
      </c>
      <c r="BL63" t="s">
        <v>320</v>
      </c>
      <c r="BM63" t="s">
        <v>146</v>
      </c>
      <c r="BN63" t="s">
        <v>153</v>
      </c>
      <c r="BO63">
        <v>31500000</v>
      </c>
      <c r="BP63">
        <v>4272</v>
      </c>
      <c r="BQ63">
        <v>0</v>
      </c>
      <c r="BR63" t="s">
        <v>147</v>
      </c>
      <c r="BS63">
        <v>12</v>
      </c>
      <c r="BT63">
        <v>2</v>
      </c>
      <c r="BU63" t="s">
        <v>1226</v>
      </c>
      <c r="BV63" t="s">
        <v>137</v>
      </c>
      <c r="BW63">
        <v>124604893</v>
      </c>
      <c r="BX63">
        <v>80101500</v>
      </c>
      <c r="BY63" t="s">
        <v>253</v>
      </c>
      <c r="BZ63">
        <v>80101505</v>
      </c>
      <c r="CA63" t="s">
        <v>769</v>
      </c>
      <c r="CB63" t="s">
        <v>255</v>
      </c>
      <c r="CC63" t="s">
        <v>256</v>
      </c>
      <c r="CD63" t="s">
        <v>257</v>
      </c>
      <c r="CE63" t="s">
        <v>160</v>
      </c>
      <c r="CF63" t="s">
        <v>1227</v>
      </c>
      <c r="CG63" t="s">
        <v>1169</v>
      </c>
      <c r="CH63">
        <v>1</v>
      </c>
      <c r="CI63" t="s">
        <v>163</v>
      </c>
      <c r="CJ63" t="s">
        <v>138</v>
      </c>
      <c r="CK63">
        <v>31500000</v>
      </c>
      <c r="CL63">
        <v>0</v>
      </c>
      <c r="CM63">
        <v>0</v>
      </c>
      <c r="CN63">
        <v>0</v>
      </c>
      <c r="CO63" t="s">
        <v>124</v>
      </c>
      <c r="CP63" s="40">
        <v>45527</v>
      </c>
      <c r="CQ63" t="s">
        <v>1226</v>
      </c>
      <c r="CR63" s="39" t="s">
        <v>1228</v>
      </c>
      <c r="CS63" t="s">
        <v>1229</v>
      </c>
      <c r="CT63" s="39" t="s">
        <v>1230</v>
      </c>
      <c r="CU63" t="s">
        <v>1231</v>
      </c>
      <c r="CV63" s="40">
        <v>44887</v>
      </c>
      <c r="CW63" s="40">
        <v>45027</v>
      </c>
      <c r="CX63" t="s">
        <v>124</v>
      </c>
      <c r="CY63" t="s">
        <v>124</v>
      </c>
      <c r="CZ63" t="s">
        <v>194</v>
      </c>
      <c r="DA63" t="s">
        <v>194</v>
      </c>
      <c r="DB63" t="s">
        <v>194</v>
      </c>
      <c r="DC63" t="s">
        <v>1232</v>
      </c>
      <c r="DD63" t="s">
        <v>124</v>
      </c>
      <c r="DE63" t="s">
        <v>196</v>
      </c>
      <c r="DF63" t="s">
        <v>1175</v>
      </c>
      <c r="DG63" t="s">
        <v>198</v>
      </c>
      <c r="DH63" t="s">
        <v>1233</v>
      </c>
      <c r="DI63" t="s">
        <v>1234</v>
      </c>
      <c r="DJ63" t="s">
        <v>124</v>
      </c>
      <c r="DK63" t="s">
        <v>134</v>
      </c>
      <c r="DL63" s="39" t="s">
        <v>1235</v>
      </c>
      <c r="DM63" t="s">
        <v>134</v>
      </c>
      <c r="DN63" t="s">
        <v>134</v>
      </c>
    </row>
    <row r="64" spans="1:118" hidden="1" x14ac:dyDescent="0.25">
      <c r="A64" s="2" t="s">
        <v>268</v>
      </c>
      <c r="B64" s="2" t="s">
        <v>269</v>
      </c>
      <c r="C64" s="26" t="s">
        <v>270</v>
      </c>
      <c r="D64" s="2" t="s">
        <v>271</v>
      </c>
      <c r="E64" s="3">
        <v>6450000</v>
      </c>
      <c r="F64" t="s">
        <v>1236</v>
      </c>
      <c r="H64" t="s">
        <v>124</v>
      </c>
      <c r="I64" s="23" t="s">
        <v>124</v>
      </c>
      <c r="J64" s="2">
        <v>46954316</v>
      </c>
      <c r="K64" t="s">
        <v>1237</v>
      </c>
      <c r="L64" s="23" t="s">
        <v>126</v>
      </c>
      <c r="M64" s="27" t="s">
        <v>1238</v>
      </c>
      <c r="N64" s="2" t="s">
        <v>1239</v>
      </c>
      <c r="O64" t="s">
        <v>1240</v>
      </c>
      <c r="P64" s="23" t="s">
        <v>129</v>
      </c>
      <c r="Q64" s="23" t="str">
        <f>O64</f>
        <v>Levantamiento, Análisis y Tratamiento de Información de las Instituciones Implementadoras del Sistema de Entrevistas Videograbadas en la Primera y Segunda Etapa de la entrada en vigencia de la Ley N°21.057</v>
      </c>
      <c r="R64" s="2" t="s">
        <v>1241</v>
      </c>
      <c r="S64" s="2" t="s">
        <v>131</v>
      </c>
      <c r="T64" s="2" t="s">
        <v>1242</v>
      </c>
      <c r="U64" s="2" t="s">
        <v>240</v>
      </c>
      <c r="V64" s="2" t="s">
        <v>134</v>
      </c>
      <c r="W64" s="2">
        <v>8</v>
      </c>
      <c r="X64" s="2" t="s">
        <v>131</v>
      </c>
      <c r="Y64" s="2" t="s">
        <v>135</v>
      </c>
      <c r="Z64" s="2">
        <v>12</v>
      </c>
      <c r="AA64" s="2" t="s">
        <v>243</v>
      </c>
      <c r="AB64" s="2">
        <v>7</v>
      </c>
      <c r="AC64" s="2" t="s">
        <v>243</v>
      </c>
      <c r="AD64" s="28">
        <v>44869</v>
      </c>
      <c r="AE64" s="28">
        <v>44869</v>
      </c>
      <c r="AF64" s="28">
        <v>44869</v>
      </c>
      <c r="AG64" s="28">
        <v>44910</v>
      </c>
      <c r="AH64" s="28">
        <v>44895</v>
      </c>
      <c r="AI64" s="30">
        <v>2022</v>
      </c>
      <c r="AJ64" s="2" t="s">
        <v>137</v>
      </c>
      <c r="AK64" s="2">
        <v>0</v>
      </c>
      <c r="AL64" s="2">
        <v>0</v>
      </c>
      <c r="AM64" s="2">
        <v>25800000</v>
      </c>
      <c r="AN64" s="2" t="s">
        <v>138</v>
      </c>
      <c r="AO64" s="2">
        <v>25800000</v>
      </c>
      <c r="AP64" s="31">
        <v>25800000</v>
      </c>
      <c r="AQ64" s="2">
        <v>0</v>
      </c>
      <c r="AR64" s="2" t="s">
        <v>139</v>
      </c>
      <c r="AS64" s="2">
        <v>0</v>
      </c>
      <c r="AT64" s="2">
        <v>0</v>
      </c>
      <c r="AU64" s="2">
        <v>25800000</v>
      </c>
      <c r="AV64" s="2">
        <v>1755</v>
      </c>
      <c r="AW64" s="2" t="s">
        <v>282</v>
      </c>
      <c r="AX64" s="2" t="s">
        <v>283</v>
      </c>
      <c r="AY64" s="2">
        <v>7080</v>
      </c>
      <c r="AZ64" s="2" t="s">
        <v>284</v>
      </c>
      <c r="BA64" s="2" t="s">
        <v>143</v>
      </c>
      <c r="BB64" s="2" t="s">
        <v>177</v>
      </c>
      <c r="BC64" s="2" t="s">
        <v>145</v>
      </c>
      <c r="BD64" s="2" t="s">
        <v>146</v>
      </c>
      <c r="BE64" s="2" t="s">
        <v>147</v>
      </c>
      <c r="BF64" s="2">
        <v>865724</v>
      </c>
      <c r="BG64" s="2" t="s">
        <v>1196</v>
      </c>
      <c r="BH64" s="2" t="s">
        <v>1236</v>
      </c>
      <c r="BI64" s="2">
        <v>1461106</v>
      </c>
      <c r="BJ64" s="2" t="s">
        <v>1203</v>
      </c>
      <c r="BK64" s="2" t="s">
        <v>1204</v>
      </c>
      <c r="BL64" s="2" t="s">
        <v>1205</v>
      </c>
      <c r="BM64" s="2" t="s">
        <v>146</v>
      </c>
      <c r="BN64" s="2" t="s">
        <v>177</v>
      </c>
      <c r="BO64" s="2">
        <v>0</v>
      </c>
      <c r="BP64" s="2" t="s">
        <v>147</v>
      </c>
      <c r="BQ64" s="2">
        <v>12</v>
      </c>
      <c r="BR64" s="2">
        <v>2</v>
      </c>
      <c r="BS64" s="2" t="s">
        <v>177</v>
      </c>
      <c r="BT64" s="2" t="s">
        <v>137</v>
      </c>
      <c r="BU64" s="2">
        <v>125158629</v>
      </c>
      <c r="BV64" s="2">
        <v>81131500</v>
      </c>
      <c r="BW64" s="2" t="s">
        <v>448</v>
      </c>
      <c r="BX64" s="2">
        <v>81131502</v>
      </c>
      <c r="BY64" s="2" t="s">
        <v>1167</v>
      </c>
      <c r="BZ64" s="2" t="s">
        <v>222</v>
      </c>
      <c r="CA64" s="2" t="s">
        <v>450</v>
      </c>
      <c r="CB64" s="2" t="s">
        <v>451</v>
      </c>
      <c r="CC64" s="2" t="s">
        <v>1243</v>
      </c>
      <c r="CD64" s="2">
        <v>1</v>
      </c>
      <c r="CE64" s="2" t="s">
        <v>259</v>
      </c>
      <c r="CF64" s="2" t="s">
        <v>138</v>
      </c>
      <c r="CG64" s="2">
        <v>25800000</v>
      </c>
      <c r="CH64" s="2">
        <v>0</v>
      </c>
      <c r="CI64" s="2">
        <v>0</v>
      </c>
      <c r="CJ64" s="2">
        <v>0</v>
      </c>
      <c r="CK64" s="2">
        <v>25800000</v>
      </c>
      <c r="CL64" s="2" t="s">
        <v>160</v>
      </c>
      <c r="CM64" s="2">
        <v>3467</v>
      </c>
      <c r="CN64" s="2" t="s">
        <v>1243</v>
      </c>
      <c r="CO64" t="s">
        <v>124</v>
      </c>
      <c r="CP64" s="40">
        <v>45527</v>
      </c>
      <c r="CQ64" t="s">
        <v>240</v>
      </c>
      <c r="CR64" t="s">
        <v>240</v>
      </c>
      <c r="CS64" t="s">
        <v>1244</v>
      </c>
      <c r="CT64" s="39" t="s">
        <v>1245</v>
      </c>
      <c r="CU64" t="s">
        <v>1246</v>
      </c>
      <c r="CV64" s="40">
        <v>44867</v>
      </c>
      <c r="CW64" s="40">
        <v>44926</v>
      </c>
      <c r="CX64" t="s">
        <v>124</v>
      </c>
      <c r="CY64" t="s">
        <v>124</v>
      </c>
      <c r="CZ64" t="s">
        <v>124</v>
      </c>
      <c r="DA64" t="s">
        <v>124</v>
      </c>
      <c r="DB64" t="s">
        <v>194</v>
      </c>
      <c r="DC64" t="s">
        <v>1247</v>
      </c>
      <c r="DD64" t="s">
        <v>124</v>
      </c>
      <c r="DE64" t="s">
        <v>196</v>
      </c>
      <c r="DF64" t="s">
        <v>1248</v>
      </c>
      <c r="DG64" t="s">
        <v>198</v>
      </c>
      <c r="DH64" t="s">
        <v>1249</v>
      </c>
      <c r="DI64" t="s">
        <v>1250</v>
      </c>
      <c r="DJ64" t="s">
        <v>124</v>
      </c>
      <c r="DK64" t="s">
        <v>124</v>
      </c>
      <c r="DL64" t="s">
        <v>1251</v>
      </c>
      <c r="DM64" t="s">
        <v>134</v>
      </c>
      <c r="DN64" t="s">
        <v>134</v>
      </c>
    </row>
    <row r="65" spans="1:118" hidden="1" x14ac:dyDescent="0.25">
      <c r="A65" s="43" t="s">
        <v>1252</v>
      </c>
      <c r="B65" s="43" t="s">
        <v>1253</v>
      </c>
      <c r="C65" s="43" t="s">
        <v>1254</v>
      </c>
      <c r="D65" s="43" t="s">
        <v>1036</v>
      </c>
      <c r="E65" s="4">
        <v>51181176</v>
      </c>
      <c r="F65" s="19" t="s">
        <v>438</v>
      </c>
      <c r="G65" s="19"/>
      <c r="H65" s="19" t="s">
        <v>124</v>
      </c>
      <c r="I65" s="23" t="s">
        <v>124</v>
      </c>
      <c r="J65" s="43">
        <v>48932155</v>
      </c>
      <c r="K65" t="s">
        <v>1255</v>
      </c>
      <c r="L65" s="23" t="s">
        <v>126</v>
      </c>
      <c r="M65" s="43" t="s">
        <v>1256</v>
      </c>
      <c r="N65" s="43" t="s">
        <v>1257</v>
      </c>
      <c r="P65" s="23" t="s">
        <v>13</v>
      </c>
      <c r="Q65" s="23" t="str">
        <f>N65</f>
        <v>ENCUESTA DE HÁBITOS ACT. FÍSICA MENOR DE 5 AÑOS MINDEP 2023</v>
      </c>
      <c r="R65" t="s">
        <v>1258</v>
      </c>
      <c r="S65" s="43" t="s">
        <v>131</v>
      </c>
      <c r="T65" s="43" t="s">
        <v>132</v>
      </c>
      <c r="U65" s="43" t="s">
        <v>133</v>
      </c>
      <c r="V65" s="43" t="s">
        <v>134</v>
      </c>
      <c r="W65" s="43">
        <v>8</v>
      </c>
      <c r="X65" s="43" t="s">
        <v>131</v>
      </c>
      <c r="Y65" s="43" t="s">
        <v>135</v>
      </c>
      <c r="Z65" s="43">
        <v>12</v>
      </c>
      <c r="AA65" s="43" t="s">
        <v>243</v>
      </c>
      <c r="AB65" s="43">
        <v>7</v>
      </c>
      <c r="AC65" s="43" t="s">
        <v>243</v>
      </c>
      <c r="AD65" s="44">
        <v>45194</v>
      </c>
      <c r="AE65" s="44">
        <v>45236</v>
      </c>
      <c r="AF65" s="44">
        <v>45232</v>
      </c>
      <c r="AG65" s="44">
        <v>45232</v>
      </c>
      <c r="AH65" s="44">
        <v>45237</v>
      </c>
      <c r="AI65" s="45">
        <v>2023</v>
      </c>
      <c r="AJ65" s="43" t="s">
        <v>137</v>
      </c>
      <c r="AK65" s="43">
        <v>0</v>
      </c>
      <c r="AL65" s="43">
        <v>0</v>
      </c>
      <c r="AM65" s="43">
        <v>63976471</v>
      </c>
      <c r="AN65" s="43" t="s">
        <v>138</v>
      </c>
      <c r="AO65" s="43">
        <v>63976471</v>
      </c>
      <c r="AP65" s="20">
        <v>63976471</v>
      </c>
      <c r="AQ65" s="43">
        <v>10214730.66</v>
      </c>
      <c r="AR65" s="43" t="s">
        <v>174</v>
      </c>
      <c r="AS65" s="43">
        <v>0</v>
      </c>
      <c r="AT65" s="43">
        <v>0</v>
      </c>
      <c r="AU65" s="43">
        <v>53761740.340000004</v>
      </c>
      <c r="AV65" s="43">
        <v>799595</v>
      </c>
      <c r="AW65" s="43" t="s">
        <v>1259</v>
      </c>
      <c r="AX65" s="43" t="s">
        <v>1254</v>
      </c>
      <c r="AY65" s="43">
        <v>1396777</v>
      </c>
      <c r="AZ65" s="43" t="s">
        <v>1260</v>
      </c>
      <c r="BA65" s="43" t="s">
        <v>143</v>
      </c>
      <c r="BB65" s="43" t="s">
        <v>144</v>
      </c>
      <c r="BC65" s="43" t="s">
        <v>248</v>
      </c>
      <c r="BD65" s="43" t="s">
        <v>146</v>
      </c>
      <c r="BE65" s="43" t="s">
        <v>147</v>
      </c>
      <c r="BF65" s="43">
        <v>531198</v>
      </c>
      <c r="BG65" s="43" t="s">
        <v>439</v>
      </c>
      <c r="BH65" s="43" t="s">
        <v>445</v>
      </c>
      <c r="BI65" s="43">
        <v>1063616</v>
      </c>
      <c r="BJ65" s="43" t="s">
        <v>446</v>
      </c>
      <c r="BK65" s="43" t="s">
        <v>447</v>
      </c>
      <c r="BL65" s="43" t="s">
        <v>248</v>
      </c>
      <c r="BM65" s="43" t="s">
        <v>146</v>
      </c>
      <c r="BN65" s="43" t="s">
        <v>153</v>
      </c>
      <c r="BO65" s="43">
        <v>19</v>
      </c>
      <c r="BP65" s="43" t="s">
        <v>147</v>
      </c>
      <c r="BQ65" s="43">
        <v>9</v>
      </c>
      <c r="BR65" s="43">
        <v>2</v>
      </c>
      <c r="BS65" s="43" t="s">
        <v>1261</v>
      </c>
      <c r="BT65" s="43" t="s">
        <v>137</v>
      </c>
      <c r="BU65" s="43">
        <v>130941203</v>
      </c>
      <c r="BV65" s="43">
        <v>80101900</v>
      </c>
      <c r="BW65" s="43" t="s">
        <v>1262</v>
      </c>
      <c r="BX65" s="43">
        <v>80101901</v>
      </c>
      <c r="BY65" s="43" t="s">
        <v>1263</v>
      </c>
      <c r="BZ65" s="43" t="s">
        <v>255</v>
      </c>
      <c r="CA65" s="43" t="s">
        <v>256</v>
      </c>
      <c r="CB65" s="43" t="s">
        <v>1264</v>
      </c>
      <c r="CC65" s="43" t="s">
        <v>1265</v>
      </c>
      <c r="CD65" s="43">
        <v>1</v>
      </c>
      <c r="CE65" s="43" t="s">
        <v>188</v>
      </c>
      <c r="CF65" s="43" t="s">
        <v>138</v>
      </c>
      <c r="CG65" s="43">
        <v>53761740.340000004</v>
      </c>
      <c r="CH65" s="43">
        <v>0</v>
      </c>
      <c r="CI65" s="43">
        <v>0</v>
      </c>
      <c r="CJ65" s="43">
        <v>0</v>
      </c>
      <c r="CK65" s="43">
        <v>53761740.340000004</v>
      </c>
      <c r="CL65" s="43" t="s">
        <v>160</v>
      </c>
      <c r="CM65" s="43">
        <v>880</v>
      </c>
      <c r="CN65" s="43" t="s">
        <v>1266</v>
      </c>
    </row>
    <row r="66" spans="1:118" hidden="1" x14ac:dyDescent="0.25">
      <c r="A66" s="2" t="s">
        <v>1267</v>
      </c>
      <c r="B66" s="2" t="s">
        <v>1268</v>
      </c>
      <c r="C66" s="2" t="s">
        <v>1269</v>
      </c>
      <c r="D66" s="2" t="s">
        <v>1270</v>
      </c>
      <c r="E66" s="3">
        <v>12600000</v>
      </c>
      <c r="F66" s="16" t="s">
        <v>1271</v>
      </c>
      <c r="G66" s="18"/>
      <c r="H66" s="18" t="s">
        <v>124</v>
      </c>
      <c r="I66" s="23" t="s">
        <v>124</v>
      </c>
      <c r="J66" s="2">
        <v>47037996</v>
      </c>
      <c r="K66" s="2" t="s">
        <v>1272</v>
      </c>
      <c r="L66" s="23" t="s">
        <v>126</v>
      </c>
      <c r="M66" s="2" t="s">
        <v>1273</v>
      </c>
      <c r="N66" s="2" t="s">
        <v>1274</v>
      </c>
      <c r="O66" s="2" t="s">
        <v>1275</v>
      </c>
      <c r="P66" s="23" t="s">
        <v>129</v>
      </c>
      <c r="Q66" s="23" t="str">
        <f t="shared" ref="Q66:Q77" si="1">O66</f>
        <v>Estudio de horas no lectivas</v>
      </c>
      <c r="R66" s="2" t="s">
        <v>1276</v>
      </c>
      <c r="S66" s="2" t="s">
        <v>131</v>
      </c>
      <c r="T66" s="2" t="s">
        <v>132</v>
      </c>
      <c r="U66" s="2" t="s">
        <v>133</v>
      </c>
      <c r="V66" s="2" t="s">
        <v>134</v>
      </c>
      <c r="W66" s="2">
        <v>8</v>
      </c>
      <c r="X66" s="2" t="s">
        <v>131</v>
      </c>
      <c r="Y66" s="2" t="s">
        <v>135</v>
      </c>
      <c r="Z66" s="2">
        <v>12</v>
      </c>
      <c r="AA66" s="2" t="s">
        <v>243</v>
      </c>
      <c r="AB66" s="2">
        <v>7</v>
      </c>
      <c r="AC66" s="2" t="s">
        <v>243</v>
      </c>
      <c r="AD66" s="2">
        <v>44880</v>
      </c>
      <c r="AE66" s="2">
        <v>44909</v>
      </c>
      <c r="AF66" s="2">
        <v>44908</v>
      </c>
      <c r="AG66" s="2">
        <v>44909</v>
      </c>
      <c r="AH66" s="2">
        <v>44918</v>
      </c>
      <c r="AI66" s="2">
        <v>2022</v>
      </c>
      <c r="AJ66" s="2" t="s">
        <v>137</v>
      </c>
      <c r="AK66" s="2">
        <v>0</v>
      </c>
      <c r="AL66" s="2">
        <v>0</v>
      </c>
      <c r="AM66" s="2">
        <v>18000000</v>
      </c>
      <c r="AN66" s="2" t="s">
        <v>138</v>
      </c>
      <c r="AO66" s="2">
        <v>18000000</v>
      </c>
      <c r="AP66" s="9">
        <v>18000000</v>
      </c>
      <c r="AQ66" s="2">
        <v>0</v>
      </c>
      <c r="AR66" s="2" t="s">
        <v>139</v>
      </c>
      <c r="AS66" s="2">
        <v>0</v>
      </c>
      <c r="AT66" s="2">
        <v>0</v>
      </c>
      <c r="AU66" s="2">
        <v>18000000</v>
      </c>
      <c r="AV66" s="2">
        <v>895072</v>
      </c>
      <c r="AW66" s="2" t="s">
        <v>1277</v>
      </c>
      <c r="AX66" s="2" t="s">
        <v>1278</v>
      </c>
      <c r="AY66" s="2">
        <v>1489605</v>
      </c>
      <c r="AZ66" s="2" t="s">
        <v>1279</v>
      </c>
      <c r="BA66" s="2" t="s">
        <v>143</v>
      </c>
      <c r="BB66" s="2" t="s">
        <v>1280</v>
      </c>
      <c r="BC66" s="2" t="s">
        <v>145</v>
      </c>
      <c r="BD66" s="2" t="s">
        <v>146</v>
      </c>
      <c r="BE66" s="2" t="s">
        <v>147</v>
      </c>
      <c r="BF66" s="2">
        <v>35627</v>
      </c>
      <c r="BG66" s="2" t="s">
        <v>1281</v>
      </c>
      <c r="BH66" s="2" t="s">
        <v>1282</v>
      </c>
      <c r="BI66" s="2">
        <v>35262</v>
      </c>
      <c r="BJ66" s="2" t="s">
        <v>1283</v>
      </c>
      <c r="BK66" s="2" t="s">
        <v>1284</v>
      </c>
      <c r="BL66" s="2" t="s">
        <v>248</v>
      </c>
      <c r="BM66" s="2" t="s">
        <v>146</v>
      </c>
      <c r="BN66" s="2" t="s">
        <v>153</v>
      </c>
      <c r="BO66" s="2">
        <v>18000000</v>
      </c>
      <c r="BP66" s="2">
        <v>340</v>
      </c>
      <c r="BQ66" s="2">
        <v>0</v>
      </c>
      <c r="BR66" s="2" t="s">
        <v>147</v>
      </c>
      <c r="BS66" s="2">
        <v>7</v>
      </c>
      <c r="BT66" s="2">
        <v>2</v>
      </c>
      <c r="BU66" s="2" t="s">
        <v>1285</v>
      </c>
      <c r="BV66" s="2" t="s">
        <v>137</v>
      </c>
      <c r="BW66" s="2">
        <v>125392576</v>
      </c>
      <c r="BX66" s="2">
        <v>80101600</v>
      </c>
      <c r="BY66" s="2" t="s">
        <v>375</v>
      </c>
      <c r="BZ66" s="2">
        <v>80101602</v>
      </c>
      <c r="CA66" s="2" t="s">
        <v>492</v>
      </c>
      <c r="CB66" s="2" t="s">
        <v>255</v>
      </c>
      <c r="CC66" s="2" t="s">
        <v>256</v>
      </c>
      <c r="CD66" s="2" t="s">
        <v>377</v>
      </c>
      <c r="CE66" s="2" t="s">
        <v>160</v>
      </c>
      <c r="CF66" s="2" t="s">
        <v>1286</v>
      </c>
      <c r="CG66" s="2" t="s">
        <v>1287</v>
      </c>
      <c r="CH66" s="2">
        <v>1</v>
      </c>
      <c r="CI66" s="2" t="s">
        <v>163</v>
      </c>
      <c r="CJ66" s="2" t="s">
        <v>138</v>
      </c>
      <c r="CK66" s="2">
        <v>18000000</v>
      </c>
      <c r="CL66" s="2">
        <v>0</v>
      </c>
      <c r="CM66" s="2">
        <v>0</v>
      </c>
      <c r="CN66" s="2">
        <v>0</v>
      </c>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row>
    <row r="67" spans="1:118" hidden="1" x14ac:dyDescent="0.25">
      <c r="A67" s="2" t="s">
        <v>1267</v>
      </c>
      <c r="B67" s="2" t="s">
        <v>1268</v>
      </c>
      <c r="C67" s="2" t="s">
        <v>1269</v>
      </c>
      <c r="D67" s="2" t="s">
        <v>1270</v>
      </c>
      <c r="E67" s="3">
        <v>39520636</v>
      </c>
      <c r="F67" s="18" t="s">
        <v>413</v>
      </c>
      <c r="G67" s="18"/>
      <c r="H67" s="18" t="s">
        <v>124</v>
      </c>
      <c r="I67" s="23" t="s">
        <v>124</v>
      </c>
      <c r="J67" s="2">
        <v>47047182</v>
      </c>
      <c r="K67" s="2" t="s">
        <v>1288</v>
      </c>
      <c r="L67" s="23" t="s">
        <v>126</v>
      </c>
      <c r="M67" s="2" t="s">
        <v>1289</v>
      </c>
      <c r="N67" s="2" t="s">
        <v>1290</v>
      </c>
      <c r="O67" s="2" t="s">
        <v>1291</v>
      </c>
      <c r="P67" s="23" t="s">
        <v>129</v>
      </c>
      <c r="Q67" s="23" t="str">
        <f t="shared" si="1"/>
        <v>Estudio Preferencias de familias y hogares sobre la atención en Educación Parvularia en Chile</v>
      </c>
      <c r="R67" s="2" t="s">
        <v>1292</v>
      </c>
      <c r="S67" s="2" t="s">
        <v>131</v>
      </c>
      <c r="T67" s="2" t="s">
        <v>132</v>
      </c>
      <c r="U67" s="2" t="s">
        <v>133</v>
      </c>
      <c r="V67" s="2" t="s">
        <v>134</v>
      </c>
      <c r="W67" s="2">
        <v>8</v>
      </c>
      <c r="X67" s="2" t="s">
        <v>131</v>
      </c>
      <c r="Y67" s="2" t="s">
        <v>135</v>
      </c>
      <c r="Z67" s="2">
        <v>12</v>
      </c>
      <c r="AA67" s="2" t="s">
        <v>243</v>
      </c>
      <c r="AB67" s="2">
        <v>7</v>
      </c>
      <c r="AC67" s="2" t="s">
        <v>243</v>
      </c>
      <c r="AD67" s="2">
        <v>44881</v>
      </c>
      <c r="AE67" s="2">
        <v>44902</v>
      </c>
      <c r="AF67" s="2">
        <v>44902</v>
      </c>
      <c r="AG67" s="2">
        <v>45030</v>
      </c>
      <c r="AH67" s="2">
        <v>44987</v>
      </c>
      <c r="AI67" s="2">
        <v>2023</v>
      </c>
      <c r="AJ67" s="2" t="s">
        <v>137</v>
      </c>
      <c r="AK67" s="2">
        <v>4.5708333330000004</v>
      </c>
      <c r="AL67">
        <v>48</v>
      </c>
      <c r="AM67" s="2">
        <v>39520636</v>
      </c>
      <c r="AN67" s="2" t="s">
        <v>138</v>
      </c>
      <c r="AO67" s="2">
        <v>39520636</v>
      </c>
      <c r="AP67" s="21">
        <v>39520636</v>
      </c>
      <c r="AQ67" s="2">
        <v>0</v>
      </c>
      <c r="AR67" s="2" t="s">
        <v>139</v>
      </c>
      <c r="AS67" s="2">
        <v>0</v>
      </c>
      <c r="AT67" s="2">
        <v>0</v>
      </c>
      <c r="AU67" s="2">
        <v>39520636</v>
      </c>
      <c r="AV67" s="2">
        <v>895072</v>
      </c>
      <c r="AW67" s="2" t="s">
        <v>1277</v>
      </c>
      <c r="AX67" s="2" t="s">
        <v>1278</v>
      </c>
      <c r="AY67" s="2">
        <v>1489605</v>
      </c>
      <c r="AZ67" s="2" t="s">
        <v>1279</v>
      </c>
      <c r="BA67" s="2" t="s">
        <v>143</v>
      </c>
      <c r="BB67" s="2" t="s">
        <v>1280</v>
      </c>
      <c r="BC67" s="2" t="s">
        <v>145</v>
      </c>
      <c r="BD67" s="2" t="s">
        <v>146</v>
      </c>
      <c r="BE67" s="2" t="s">
        <v>147</v>
      </c>
      <c r="BF67" s="2">
        <v>725557</v>
      </c>
      <c r="BG67" s="2" t="s">
        <v>336</v>
      </c>
      <c r="BH67" s="2" t="s">
        <v>1293</v>
      </c>
      <c r="BI67" s="2">
        <v>24381</v>
      </c>
      <c r="BJ67" s="2" t="s">
        <v>342</v>
      </c>
      <c r="BK67" s="2" t="s">
        <v>343</v>
      </c>
      <c r="BL67" s="2" t="s">
        <v>177</v>
      </c>
      <c r="BM67" s="2" t="s">
        <v>177</v>
      </c>
      <c r="BN67" s="2" t="s">
        <v>177</v>
      </c>
      <c r="BO67" s="2">
        <v>39520636</v>
      </c>
      <c r="BP67" s="2">
        <v>335</v>
      </c>
      <c r="BQ67" s="2">
        <v>0</v>
      </c>
      <c r="BR67" s="2" t="s">
        <v>147</v>
      </c>
      <c r="BS67" s="2">
        <v>12</v>
      </c>
      <c r="BT67" s="2">
        <v>2</v>
      </c>
      <c r="BU67" s="2" t="s">
        <v>1294</v>
      </c>
      <c r="BV67" s="2" t="s">
        <v>137</v>
      </c>
      <c r="BW67" s="2">
        <v>125418420</v>
      </c>
      <c r="BX67" s="2">
        <v>80101600</v>
      </c>
      <c r="BY67" s="2" t="s">
        <v>375</v>
      </c>
      <c r="BZ67" s="2">
        <v>80101602</v>
      </c>
      <c r="CA67" s="2" t="s">
        <v>492</v>
      </c>
      <c r="CB67" s="2" t="s">
        <v>255</v>
      </c>
      <c r="CC67" s="2" t="s">
        <v>256</v>
      </c>
      <c r="CD67" s="2" t="s">
        <v>377</v>
      </c>
      <c r="CE67" s="2" t="s">
        <v>160</v>
      </c>
      <c r="CF67" s="2" t="s">
        <v>1295</v>
      </c>
      <c r="CG67" s="2" t="s">
        <v>1296</v>
      </c>
      <c r="CH67" s="2">
        <v>1</v>
      </c>
      <c r="CI67" s="2" t="s">
        <v>163</v>
      </c>
      <c r="CJ67" s="2" t="s">
        <v>138</v>
      </c>
      <c r="CK67" s="2">
        <v>39520636</v>
      </c>
      <c r="CL67" s="2">
        <v>0</v>
      </c>
      <c r="CM67" s="2">
        <v>0</v>
      </c>
      <c r="CN67" s="2">
        <v>0</v>
      </c>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row>
    <row r="68" spans="1:118" hidden="1" x14ac:dyDescent="0.25">
      <c r="A68" s="2" t="s">
        <v>1267</v>
      </c>
      <c r="B68" s="2" t="s">
        <v>1268</v>
      </c>
      <c r="C68" s="2" t="s">
        <v>1269</v>
      </c>
      <c r="D68" s="2" t="s">
        <v>1270</v>
      </c>
      <c r="E68" s="3">
        <v>14002965</v>
      </c>
      <c r="F68" s="2" t="s">
        <v>971</v>
      </c>
      <c r="G68" s="18"/>
      <c r="H68" s="18" t="s">
        <v>124</v>
      </c>
      <c r="I68" s="23" t="s">
        <v>124</v>
      </c>
      <c r="J68" s="2">
        <v>47204963</v>
      </c>
      <c r="K68" s="2" t="s">
        <v>1297</v>
      </c>
      <c r="L68" s="23" t="s">
        <v>126</v>
      </c>
      <c r="M68" s="2" t="s">
        <v>1298</v>
      </c>
      <c r="N68" s="2" t="s">
        <v>1299</v>
      </c>
      <c r="O68" s="2" t="s">
        <v>1300</v>
      </c>
      <c r="P68" s="23" t="s">
        <v>129</v>
      </c>
      <c r="Q68" s="23" t="str">
        <f t="shared" si="1"/>
        <v>Estudio Talis 2024</v>
      </c>
      <c r="R68" s="2" t="s">
        <v>1301</v>
      </c>
      <c r="S68" s="2" t="s">
        <v>131</v>
      </c>
      <c r="T68" s="2" t="s">
        <v>132</v>
      </c>
      <c r="U68" s="2" t="s">
        <v>133</v>
      </c>
      <c r="V68" s="2" t="s">
        <v>134</v>
      </c>
      <c r="W68" s="2">
        <v>8</v>
      </c>
      <c r="X68" s="2" t="s">
        <v>131</v>
      </c>
      <c r="Y68" s="2" t="s">
        <v>135</v>
      </c>
      <c r="Z68" s="2">
        <v>12</v>
      </c>
      <c r="AA68" s="2" t="s">
        <v>243</v>
      </c>
      <c r="AB68" s="2">
        <v>7</v>
      </c>
      <c r="AC68" s="2" t="s">
        <v>243</v>
      </c>
      <c r="AD68" s="28">
        <v>44901</v>
      </c>
      <c r="AE68" s="28">
        <v>44923</v>
      </c>
      <c r="AF68" s="28">
        <v>44923</v>
      </c>
      <c r="AG68" s="28">
        <v>44923</v>
      </c>
      <c r="AH68" s="28">
        <v>44923</v>
      </c>
      <c r="AI68" s="30">
        <v>2022</v>
      </c>
      <c r="AJ68" s="2" t="s">
        <v>137</v>
      </c>
      <c r="AK68" s="2">
        <v>0</v>
      </c>
      <c r="AL68">
        <v>0</v>
      </c>
      <c r="AM68" s="2">
        <v>20004236</v>
      </c>
      <c r="AN68" s="2" t="s">
        <v>138</v>
      </c>
      <c r="AO68" s="2">
        <v>20004236</v>
      </c>
      <c r="AP68" s="21">
        <v>20004236</v>
      </c>
      <c r="AQ68" s="2">
        <v>0</v>
      </c>
      <c r="AR68" s="2" t="s">
        <v>139</v>
      </c>
      <c r="AS68" s="2">
        <v>0</v>
      </c>
      <c r="AT68" s="2">
        <v>0</v>
      </c>
      <c r="AU68" s="2">
        <v>20004236</v>
      </c>
      <c r="AV68" s="2">
        <v>895072</v>
      </c>
      <c r="AW68" s="2" t="s">
        <v>1277</v>
      </c>
      <c r="AX68" s="2" t="s">
        <v>1278</v>
      </c>
      <c r="AY68" s="2">
        <v>1489605</v>
      </c>
      <c r="AZ68" s="2" t="s">
        <v>1279</v>
      </c>
      <c r="BA68" s="2" t="s">
        <v>143</v>
      </c>
      <c r="BB68" s="2" t="s">
        <v>1280</v>
      </c>
      <c r="BC68" s="2" t="s">
        <v>145</v>
      </c>
      <c r="BD68" s="2" t="s">
        <v>146</v>
      </c>
      <c r="BE68" s="2" t="s">
        <v>147</v>
      </c>
      <c r="BF68" s="2">
        <v>65837</v>
      </c>
      <c r="BG68" s="2" t="s">
        <v>972</v>
      </c>
      <c r="BH68" s="2" t="s">
        <v>980</v>
      </c>
      <c r="BI68" s="2">
        <v>63996</v>
      </c>
      <c r="BJ68" s="2" t="s">
        <v>981</v>
      </c>
      <c r="BK68" s="2" t="s">
        <v>982</v>
      </c>
      <c r="BL68" s="2" t="s">
        <v>145</v>
      </c>
      <c r="BM68" s="2" t="s">
        <v>146</v>
      </c>
      <c r="BN68" s="2" t="s">
        <v>153</v>
      </c>
      <c r="BO68" s="2">
        <v>20004236</v>
      </c>
      <c r="BP68" s="2">
        <v>401</v>
      </c>
      <c r="BQ68" s="2">
        <v>0</v>
      </c>
      <c r="BR68" s="2" t="s">
        <v>147</v>
      </c>
      <c r="BS68" s="2">
        <v>7</v>
      </c>
      <c r="BT68" s="2">
        <v>2</v>
      </c>
      <c r="BU68" s="2" t="s">
        <v>1302</v>
      </c>
      <c r="BV68" s="2" t="s">
        <v>137</v>
      </c>
      <c r="BW68" s="2">
        <v>125867889</v>
      </c>
      <c r="BX68" s="2">
        <v>80101600</v>
      </c>
      <c r="BY68" s="2" t="s">
        <v>375</v>
      </c>
      <c r="BZ68" s="2">
        <v>80101602</v>
      </c>
      <c r="CA68" s="2" t="s">
        <v>492</v>
      </c>
      <c r="CB68" s="2" t="s">
        <v>255</v>
      </c>
      <c r="CC68" s="2" t="s">
        <v>256</v>
      </c>
      <c r="CD68" s="2" t="s">
        <v>377</v>
      </c>
      <c r="CE68" s="2" t="s">
        <v>160</v>
      </c>
      <c r="CF68" s="2" t="s">
        <v>1303</v>
      </c>
      <c r="CG68" s="2" t="s">
        <v>1304</v>
      </c>
      <c r="CH68" s="2">
        <v>1</v>
      </c>
      <c r="CI68" s="2" t="s">
        <v>163</v>
      </c>
      <c r="CJ68" s="2" t="s">
        <v>138</v>
      </c>
      <c r="CK68" s="2">
        <v>20004236</v>
      </c>
      <c r="CL68" s="2">
        <v>0</v>
      </c>
      <c r="CM68" s="2">
        <v>0</v>
      </c>
      <c r="CN68" s="2">
        <v>0</v>
      </c>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row>
    <row r="69" spans="1:118" hidden="1" x14ac:dyDescent="0.25">
      <c r="A69" s="2" t="s">
        <v>1267</v>
      </c>
      <c r="B69" s="2" t="s">
        <v>1268</v>
      </c>
      <c r="C69" s="2" t="s">
        <v>1269</v>
      </c>
      <c r="D69" s="2" t="s">
        <v>1270</v>
      </c>
      <c r="E69" s="3">
        <v>15000000</v>
      </c>
      <c r="F69" s="18" t="s">
        <v>1271</v>
      </c>
      <c r="G69" s="18"/>
      <c r="H69" s="18" t="s">
        <v>124</v>
      </c>
      <c r="I69" s="23" t="s">
        <v>124</v>
      </c>
      <c r="J69" s="2">
        <v>48387166</v>
      </c>
      <c r="K69" s="2" t="s">
        <v>1305</v>
      </c>
      <c r="L69" s="23" t="s">
        <v>126</v>
      </c>
      <c r="M69" s="2" t="s">
        <v>1306</v>
      </c>
      <c r="N69" s="2" t="s">
        <v>1307</v>
      </c>
      <c r="O69" s="2" t="s">
        <v>1308</v>
      </c>
      <c r="P69" s="23" t="s">
        <v>129</v>
      </c>
      <c r="Q69" s="23" t="str">
        <f t="shared" si="1"/>
        <v>Estudio sobre Transiciones en Educación Parvularia</v>
      </c>
      <c r="R69" s="2" t="s">
        <v>1309</v>
      </c>
      <c r="S69" s="2" t="s">
        <v>131</v>
      </c>
      <c r="T69" s="2" t="s">
        <v>132</v>
      </c>
      <c r="U69" s="2" t="s">
        <v>133</v>
      </c>
      <c r="V69" s="2" t="s">
        <v>134</v>
      </c>
      <c r="W69" s="2">
        <v>8</v>
      </c>
      <c r="X69" s="2" t="s">
        <v>131</v>
      </c>
      <c r="Y69" s="2" t="s">
        <v>135</v>
      </c>
      <c r="Z69" s="2">
        <v>12</v>
      </c>
      <c r="AA69" s="2" t="s">
        <v>243</v>
      </c>
      <c r="AB69" s="2">
        <v>7</v>
      </c>
      <c r="AC69" s="2" t="s">
        <v>243</v>
      </c>
      <c r="AD69" s="2">
        <v>45099</v>
      </c>
      <c r="AE69" s="2">
        <v>45124</v>
      </c>
      <c r="AF69" s="2">
        <v>45124</v>
      </c>
      <c r="AG69" s="2">
        <v>45124</v>
      </c>
      <c r="AH69" s="2">
        <v>45125</v>
      </c>
      <c r="AI69" s="2">
        <v>2023</v>
      </c>
      <c r="AJ69" s="2" t="s">
        <v>137</v>
      </c>
      <c r="AK69" s="2">
        <v>0</v>
      </c>
      <c r="AL69" s="2">
        <v>0</v>
      </c>
      <c r="AM69" s="2">
        <v>15000000</v>
      </c>
      <c r="AN69" s="2" t="s">
        <v>138</v>
      </c>
      <c r="AO69" s="2">
        <v>15000000</v>
      </c>
      <c r="AP69" s="9">
        <v>15000000</v>
      </c>
      <c r="AQ69" s="2">
        <v>0</v>
      </c>
      <c r="AR69" s="2" t="s">
        <v>139</v>
      </c>
      <c r="AS69" s="2">
        <v>0</v>
      </c>
      <c r="AT69" s="2">
        <v>0</v>
      </c>
      <c r="AU69" s="2">
        <v>15000000</v>
      </c>
      <c r="AV69" s="2">
        <v>895072</v>
      </c>
      <c r="AW69" s="2" t="s">
        <v>1277</v>
      </c>
      <c r="AX69" s="2" t="s">
        <v>1278</v>
      </c>
      <c r="AY69" s="2">
        <v>1489605</v>
      </c>
      <c r="AZ69" s="2" t="s">
        <v>1279</v>
      </c>
      <c r="BA69" s="2" t="s">
        <v>143</v>
      </c>
      <c r="BB69" s="2" t="s">
        <v>1280</v>
      </c>
      <c r="BC69" s="2" t="s">
        <v>145</v>
      </c>
      <c r="BD69" s="2" t="s">
        <v>146</v>
      </c>
      <c r="BE69" s="2" t="s">
        <v>147</v>
      </c>
      <c r="BF69" s="2">
        <v>35627</v>
      </c>
      <c r="BG69" s="2" t="s">
        <v>1281</v>
      </c>
      <c r="BH69" s="2" t="s">
        <v>1282</v>
      </c>
      <c r="BI69" s="2">
        <v>35262</v>
      </c>
      <c r="BJ69" s="2" t="s">
        <v>1283</v>
      </c>
      <c r="BK69" s="2" t="s">
        <v>1284</v>
      </c>
      <c r="BL69" s="2" t="s">
        <v>248</v>
      </c>
      <c r="BM69" s="2" t="s">
        <v>146</v>
      </c>
      <c r="BN69" s="2" t="s">
        <v>153</v>
      </c>
      <c r="BO69" s="2">
        <v>0</v>
      </c>
      <c r="BP69" s="2" t="s">
        <v>147</v>
      </c>
      <c r="BQ69" s="2">
        <v>7</v>
      </c>
      <c r="BR69" s="2">
        <v>2</v>
      </c>
      <c r="BS69" s="2" t="s">
        <v>1310</v>
      </c>
      <c r="BT69" s="2" t="s">
        <v>137</v>
      </c>
      <c r="BU69" s="2">
        <v>129350178</v>
      </c>
      <c r="BV69" s="2">
        <v>80101600</v>
      </c>
      <c r="BW69" s="2" t="s">
        <v>375</v>
      </c>
      <c r="BX69" s="2">
        <v>80101602</v>
      </c>
      <c r="BY69" s="2" t="s">
        <v>492</v>
      </c>
      <c r="BZ69" s="2" t="s">
        <v>255</v>
      </c>
      <c r="CA69" s="2" t="s">
        <v>256</v>
      </c>
      <c r="CB69" s="2" t="s">
        <v>377</v>
      </c>
      <c r="CC69" s="2" t="s">
        <v>1311</v>
      </c>
      <c r="CD69" s="2">
        <v>1</v>
      </c>
      <c r="CE69" s="2" t="s">
        <v>163</v>
      </c>
      <c r="CF69" s="2" t="s">
        <v>138</v>
      </c>
      <c r="CG69" s="2">
        <v>15000000</v>
      </c>
      <c r="CH69" s="2">
        <v>0</v>
      </c>
      <c r="CI69" s="2">
        <v>0</v>
      </c>
      <c r="CJ69" s="2">
        <v>0</v>
      </c>
      <c r="CK69" s="2">
        <v>15000000</v>
      </c>
      <c r="CL69" s="2" t="s">
        <v>160</v>
      </c>
      <c r="CM69" s="2">
        <v>220</v>
      </c>
      <c r="CN69" s="2" t="s">
        <v>1312</v>
      </c>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row>
    <row r="70" spans="1:118" hidden="1" x14ac:dyDescent="0.25">
      <c r="A70" s="2" t="s">
        <v>1267</v>
      </c>
      <c r="B70" s="2" t="s">
        <v>1268</v>
      </c>
      <c r="C70" s="2" t="s">
        <v>1269</v>
      </c>
      <c r="D70" s="2" t="s">
        <v>1270</v>
      </c>
      <c r="E70" s="3">
        <v>14000000</v>
      </c>
      <c r="F70" s="18" t="s">
        <v>1313</v>
      </c>
      <c r="G70" s="18"/>
      <c r="H70" s="18" t="s">
        <v>124</v>
      </c>
      <c r="I70" s="23" t="s">
        <v>124</v>
      </c>
      <c r="J70" s="2">
        <v>48444824</v>
      </c>
      <c r="K70" s="2" t="s">
        <v>1315</v>
      </c>
      <c r="L70" s="23" t="s">
        <v>126</v>
      </c>
      <c r="M70" s="2" t="s">
        <v>1316</v>
      </c>
      <c r="N70" s="2" t="s">
        <v>1317</v>
      </c>
      <c r="O70" s="2" t="s">
        <v>1318</v>
      </c>
      <c r="P70" s="23" t="s">
        <v>129</v>
      </c>
      <c r="Q70" s="23" t="str">
        <f t="shared" si="1"/>
        <v>Estudio de bienestar en equipos pedagógicos</v>
      </c>
      <c r="R70" s="2" t="s">
        <v>1319</v>
      </c>
      <c r="S70" s="2" t="s">
        <v>131</v>
      </c>
      <c r="T70" s="2" t="s">
        <v>132</v>
      </c>
      <c r="U70" s="2" t="s">
        <v>133</v>
      </c>
      <c r="V70" s="2" t="s">
        <v>134</v>
      </c>
      <c r="W70" s="2">
        <v>8</v>
      </c>
      <c r="X70" s="2" t="s">
        <v>131</v>
      </c>
      <c r="Y70" s="2" t="s">
        <v>135</v>
      </c>
      <c r="Z70" s="2">
        <v>12</v>
      </c>
      <c r="AA70" s="2" t="s">
        <v>243</v>
      </c>
      <c r="AB70" s="2">
        <v>7</v>
      </c>
      <c r="AC70" s="2" t="s">
        <v>243</v>
      </c>
      <c r="AD70" s="28">
        <v>45110</v>
      </c>
      <c r="AE70" s="28">
        <v>45140</v>
      </c>
      <c r="AF70" s="28">
        <v>45140</v>
      </c>
      <c r="AG70" s="28">
        <v>45196</v>
      </c>
      <c r="AH70" s="28">
        <v>45196</v>
      </c>
      <c r="AI70" s="30">
        <v>2023</v>
      </c>
      <c r="AJ70" s="2" t="s">
        <v>137</v>
      </c>
      <c r="AK70" s="2">
        <v>5</v>
      </c>
      <c r="AL70" s="2">
        <v>1</v>
      </c>
      <c r="AM70" s="2">
        <v>14000000</v>
      </c>
      <c r="AN70" s="2" t="s">
        <v>138</v>
      </c>
      <c r="AO70" s="2">
        <v>14000000</v>
      </c>
      <c r="AP70" s="9">
        <v>14000000</v>
      </c>
      <c r="AQ70" s="2">
        <v>0</v>
      </c>
      <c r="AR70" s="2" t="s">
        <v>139</v>
      </c>
      <c r="AS70" s="2">
        <v>0</v>
      </c>
      <c r="AT70" s="2">
        <v>0</v>
      </c>
      <c r="AU70" s="2">
        <v>14000000</v>
      </c>
      <c r="AV70" s="2">
        <v>895072</v>
      </c>
      <c r="AW70" s="2" t="s">
        <v>1277</v>
      </c>
      <c r="AX70" s="2" t="s">
        <v>1278</v>
      </c>
      <c r="AY70" s="2">
        <v>1489605</v>
      </c>
      <c r="AZ70" s="2" t="s">
        <v>1279</v>
      </c>
      <c r="BA70" s="2" t="s">
        <v>143</v>
      </c>
      <c r="BB70" s="2" t="s">
        <v>1280</v>
      </c>
      <c r="BC70" s="2" t="s">
        <v>145</v>
      </c>
      <c r="BD70" s="2" t="s">
        <v>146</v>
      </c>
      <c r="BE70" s="2" t="s">
        <v>147</v>
      </c>
      <c r="BF70" s="2">
        <v>17198</v>
      </c>
      <c r="BG70" s="2" t="s">
        <v>1314</v>
      </c>
      <c r="BH70" s="2" t="s">
        <v>1320</v>
      </c>
      <c r="BI70" s="2">
        <v>17960</v>
      </c>
      <c r="BJ70" s="2" t="s">
        <v>1320</v>
      </c>
      <c r="BK70" s="2" t="s">
        <v>1321</v>
      </c>
      <c r="BL70" s="2" t="s">
        <v>145</v>
      </c>
      <c r="BM70" s="2" t="s">
        <v>146</v>
      </c>
      <c r="BN70" s="2" t="s">
        <v>153</v>
      </c>
      <c r="BO70" s="2">
        <v>0</v>
      </c>
      <c r="BP70" s="2" t="s">
        <v>147</v>
      </c>
      <c r="BQ70" s="2">
        <v>7</v>
      </c>
      <c r="BR70" s="2">
        <v>2</v>
      </c>
      <c r="BS70" s="2" t="s">
        <v>1322</v>
      </c>
      <c r="BT70" s="2" t="s">
        <v>137</v>
      </c>
      <c r="BU70" s="2">
        <v>129516554</v>
      </c>
      <c r="BV70" s="2">
        <v>80101600</v>
      </c>
      <c r="BW70" s="2" t="s">
        <v>375</v>
      </c>
      <c r="BX70" s="2">
        <v>80101602</v>
      </c>
      <c r="BY70" s="2" t="s">
        <v>492</v>
      </c>
      <c r="BZ70" s="2" t="s">
        <v>255</v>
      </c>
      <c r="CA70" s="2" t="s">
        <v>256</v>
      </c>
      <c r="CB70" s="2" t="s">
        <v>377</v>
      </c>
      <c r="CC70" s="2" t="s">
        <v>1323</v>
      </c>
      <c r="CD70" s="2">
        <v>1</v>
      </c>
      <c r="CE70" s="2" t="s">
        <v>163</v>
      </c>
      <c r="CF70" s="2" t="s">
        <v>138</v>
      </c>
      <c r="CG70" s="2">
        <v>14000000</v>
      </c>
      <c r="CH70" s="2">
        <v>0</v>
      </c>
      <c r="CI70" s="2">
        <v>0</v>
      </c>
      <c r="CJ70" s="2">
        <v>0</v>
      </c>
      <c r="CK70" s="2">
        <v>14000000</v>
      </c>
      <c r="CL70" s="2" t="s">
        <v>160</v>
      </c>
      <c r="CM70" s="2">
        <v>231</v>
      </c>
      <c r="CN70" s="2" t="s">
        <v>1324</v>
      </c>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row>
    <row r="71" spans="1:118" hidden="1" x14ac:dyDescent="0.25">
      <c r="A71" s="2" t="s">
        <v>1325</v>
      </c>
      <c r="B71" s="2" t="s">
        <v>1326</v>
      </c>
      <c r="C71" s="26" t="s">
        <v>1327</v>
      </c>
      <c r="D71" s="8" t="s">
        <v>1328</v>
      </c>
      <c r="E71" s="3">
        <v>28000000</v>
      </c>
      <c r="F71" s="18" t="s">
        <v>1329</v>
      </c>
      <c r="G71" s="18"/>
      <c r="H71" s="2" t="s">
        <v>124</v>
      </c>
      <c r="I71" s="23" t="s">
        <v>124</v>
      </c>
      <c r="J71" s="2">
        <v>49321378</v>
      </c>
      <c r="K71" s="2" t="s">
        <v>1331</v>
      </c>
      <c r="L71" s="23" t="s">
        <v>126</v>
      </c>
      <c r="M71" s="2" t="s">
        <v>1332</v>
      </c>
      <c r="N71" s="2" t="s">
        <v>1333</v>
      </c>
      <c r="O71" s="2" t="s">
        <v>1334</v>
      </c>
      <c r="P71" s="23" t="s">
        <v>129</v>
      </c>
      <c r="Q71" s="23" t="str">
        <f t="shared" si="1"/>
        <v>Estudio identificación de experiencias de mujeres que realizan trabajo de cuidados no remunerados a personas en situación de discapacidad severa y/o postradas</v>
      </c>
      <c r="R71" s="2" t="s">
        <v>1335</v>
      </c>
      <c r="S71" s="2" t="s">
        <v>131</v>
      </c>
      <c r="T71" s="2" t="s">
        <v>132</v>
      </c>
      <c r="U71" s="2" t="s">
        <v>133</v>
      </c>
      <c r="V71" s="2" t="s">
        <v>134</v>
      </c>
      <c r="W71" s="2">
        <v>8</v>
      </c>
      <c r="X71" s="2" t="s">
        <v>131</v>
      </c>
      <c r="Y71" s="2" t="s">
        <v>135</v>
      </c>
      <c r="Z71" s="2">
        <v>12</v>
      </c>
      <c r="AA71" s="2" t="s">
        <v>243</v>
      </c>
      <c r="AB71" s="2">
        <v>7</v>
      </c>
      <c r="AC71" s="2" t="s">
        <v>243</v>
      </c>
      <c r="AD71" s="28">
        <v>45246</v>
      </c>
      <c r="AE71" s="28">
        <v>45247</v>
      </c>
      <c r="AF71" s="28">
        <v>45246</v>
      </c>
      <c r="AG71" s="28">
        <v>45246</v>
      </c>
      <c r="AH71" s="28">
        <v>45250</v>
      </c>
      <c r="AI71" s="30">
        <v>2023</v>
      </c>
      <c r="AJ71" s="2" t="s">
        <v>137</v>
      </c>
      <c r="AK71" s="2">
        <v>5</v>
      </c>
      <c r="AL71" s="2">
        <v>1</v>
      </c>
      <c r="AM71" s="2">
        <v>28000000</v>
      </c>
      <c r="AN71" s="2" t="s">
        <v>138</v>
      </c>
      <c r="AO71" s="2">
        <v>28000000</v>
      </c>
      <c r="AP71" s="9">
        <v>28000000</v>
      </c>
      <c r="AQ71" s="2">
        <v>0</v>
      </c>
      <c r="AR71" s="2" t="s">
        <v>139</v>
      </c>
      <c r="AS71" s="2">
        <v>0</v>
      </c>
      <c r="AT71" s="2">
        <v>0</v>
      </c>
      <c r="AU71" s="2">
        <v>28000000</v>
      </c>
      <c r="AV71" s="2">
        <v>918434</v>
      </c>
      <c r="AW71" s="2" t="s">
        <v>1336</v>
      </c>
      <c r="AX71" s="2" t="s">
        <v>1337</v>
      </c>
      <c r="AY71" s="2">
        <v>1512218</v>
      </c>
      <c r="AZ71" s="2" t="s">
        <v>1338</v>
      </c>
      <c r="BA71" s="2" t="s">
        <v>143</v>
      </c>
      <c r="BB71" s="2" t="s">
        <v>1339</v>
      </c>
      <c r="BC71" s="2" t="s">
        <v>145</v>
      </c>
      <c r="BD71" s="2" t="s">
        <v>146</v>
      </c>
      <c r="BE71" s="2" t="s">
        <v>147</v>
      </c>
      <c r="BF71" s="2">
        <v>27474</v>
      </c>
      <c r="BG71" s="2" t="s">
        <v>1330</v>
      </c>
      <c r="BH71" s="2" t="s">
        <v>1340</v>
      </c>
      <c r="BI71" s="2">
        <v>27553</v>
      </c>
      <c r="BJ71" s="2" t="s">
        <v>1341</v>
      </c>
      <c r="BK71" s="2" t="s">
        <v>542</v>
      </c>
      <c r="BL71" s="2" t="s">
        <v>1342</v>
      </c>
      <c r="BM71" s="2" t="s">
        <v>146</v>
      </c>
      <c r="BN71" s="2" t="s">
        <v>153</v>
      </c>
      <c r="BO71" s="2">
        <v>0</v>
      </c>
      <c r="BP71" s="2" t="s">
        <v>147</v>
      </c>
      <c r="BQ71" s="2">
        <v>7</v>
      </c>
      <c r="BR71" s="2">
        <v>2</v>
      </c>
      <c r="BS71" s="2" t="s">
        <v>1343</v>
      </c>
      <c r="BT71" s="2" t="s">
        <v>137</v>
      </c>
      <c r="BU71" s="2">
        <v>132054525</v>
      </c>
      <c r="BV71" s="2">
        <v>93141500</v>
      </c>
      <c r="BW71" s="2" t="s">
        <v>640</v>
      </c>
      <c r="BX71" s="2">
        <v>93141511</v>
      </c>
      <c r="BY71" s="2" t="s">
        <v>659</v>
      </c>
      <c r="BZ71" s="2" t="s">
        <v>157</v>
      </c>
      <c r="CA71" s="2" t="s">
        <v>158</v>
      </c>
      <c r="CB71" s="2" t="s">
        <v>642</v>
      </c>
      <c r="CC71" s="2" t="s">
        <v>1344</v>
      </c>
      <c r="CD71" s="2">
        <v>1</v>
      </c>
      <c r="CE71" s="2" t="s">
        <v>163</v>
      </c>
      <c r="CF71" s="2" t="s">
        <v>138</v>
      </c>
      <c r="CG71" s="2">
        <v>28000000</v>
      </c>
      <c r="CH71" s="2">
        <v>0</v>
      </c>
      <c r="CI71" s="2">
        <v>0</v>
      </c>
      <c r="CJ71" s="2">
        <v>0</v>
      </c>
      <c r="CK71" s="2">
        <v>28000000</v>
      </c>
      <c r="CL71" s="2" t="s">
        <v>160</v>
      </c>
      <c r="CM71" s="2">
        <v>1236</v>
      </c>
      <c r="CN71" s="2" t="s">
        <v>1345</v>
      </c>
      <c r="CO71" s="2" t="s">
        <v>124</v>
      </c>
      <c r="CP71" s="28">
        <v>45502</v>
      </c>
      <c r="CQ71" s="2" t="s">
        <v>1343</v>
      </c>
      <c r="CR71" s="27" t="s">
        <v>1346</v>
      </c>
      <c r="CS71" s="2"/>
      <c r="CT71" s="2"/>
      <c r="CU71" s="2" t="s">
        <v>1347</v>
      </c>
      <c r="CV71" s="46">
        <v>45253</v>
      </c>
      <c r="CW71" s="28">
        <v>45323</v>
      </c>
      <c r="CX71" s="2" t="s">
        <v>124</v>
      </c>
      <c r="CY71" s="2" t="s">
        <v>124</v>
      </c>
      <c r="CZ71" s="2" t="s">
        <v>194</v>
      </c>
      <c r="DA71" s="2" t="s">
        <v>194</v>
      </c>
      <c r="DB71" s="2" t="s">
        <v>194</v>
      </c>
      <c r="DC71" s="29" t="s">
        <v>262</v>
      </c>
      <c r="DD71" s="34" t="s">
        <v>1348</v>
      </c>
      <c r="DE71" s="2" t="s">
        <v>1348</v>
      </c>
      <c r="DF71" s="37" t="s">
        <v>626</v>
      </c>
      <c r="DG71" s="2" t="s">
        <v>264</v>
      </c>
      <c r="DH71" s="2" t="s">
        <v>1349</v>
      </c>
      <c r="DI71" s="2" t="s">
        <v>1350</v>
      </c>
      <c r="DJ71" s="2" t="s">
        <v>1351</v>
      </c>
      <c r="DK71" s="2" t="s">
        <v>649</v>
      </c>
      <c r="DL71" s="2" t="s">
        <v>1352</v>
      </c>
      <c r="DM71" s="2" t="s">
        <v>795</v>
      </c>
      <c r="DN71" s="27" t="s">
        <v>1352</v>
      </c>
    </row>
    <row r="72" spans="1:118" hidden="1" x14ac:dyDescent="0.25">
      <c r="A72" s="2" t="s">
        <v>1353</v>
      </c>
      <c r="B72" s="2" t="s">
        <v>1354</v>
      </c>
      <c r="C72" s="2" t="s">
        <v>1355</v>
      </c>
      <c r="D72" s="2" t="s">
        <v>1356</v>
      </c>
      <c r="E72" s="3">
        <v>15000000</v>
      </c>
      <c r="F72" s="18" t="s">
        <v>1357</v>
      </c>
      <c r="G72" s="18"/>
      <c r="H72" s="2" t="s">
        <v>134</v>
      </c>
      <c r="I72" s="23" t="s">
        <v>134</v>
      </c>
      <c r="J72" s="2" t="s">
        <v>1359</v>
      </c>
      <c r="K72" s="2" t="s">
        <v>1360</v>
      </c>
      <c r="L72" s="23" t="s">
        <v>126</v>
      </c>
      <c r="M72" s="2" t="s">
        <v>1359</v>
      </c>
      <c r="N72" s="2"/>
      <c r="O72" s="2" t="s">
        <v>1361</v>
      </c>
      <c r="P72" s="23" t="s">
        <v>14</v>
      </c>
      <c r="Q72" s="23" t="str">
        <f t="shared" si="1"/>
        <v>Asistencia Técnica para el Análisis del Fortalecimiento Regional desde el ámbito del Ministerio de Obras Públicas</v>
      </c>
      <c r="R72" s="2"/>
      <c r="S72" s="2"/>
      <c r="T72" s="2"/>
      <c r="U72" s="2"/>
      <c r="V72" s="2"/>
      <c r="W72" s="2"/>
      <c r="X72" s="2"/>
      <c r="Y72" s="2"/>
      <c r="Z72" s="2"/>
      <c r="AA72" s="2"/>
      <c r="AB72" s="2"/>
      <c r="AC72" s="2"/>
      <c r="AD72" s="2"/>
      <c r="AE72" s="2"/>
      <c r="AF72" s="2"/>
      <c r="AG72" s="2"/>
      <c r="AH72" s="2"/>
      <c r="AI72" s="2"/>
      <c r="AJ72" s="2"/>
      <c r="AK72" s="2"/>
      <c r="AM72" s="2"/>
      <c r="AN72" s="2"/>
      <c r="AO72" s="2"/>
      <c r="AP72" s="42"/>
      <c r="AQ72" s="2"/>
      <c r="AR72" s="2"/>
      <c r="AS72" s="2"/>
      <c r="AT72" s="2"/>
      <c r="AU72" s="2"/>
      <c r="AV72" s="2"/>
      <c r="AW72" s="2" t="s">
        <v>1362</v>
      </c>
      <c r="AX72" s="2" t="s">
        <v>1363</v>
      </c>
      <c r="AY72" s="2"/>
      <c r="AZ72" s="2" t="s">
        <v>1364</v>
      </c>
      <c r="BA72" s="2"/>
      <c r="BB72" s="2"/>
      <c r="BC72" s="2"/>
      <c r="BD72" s="2"/>
      <c r="BE72" s="2"/>
      <c r="BF72" s="2"/>
      <c r="BG72" s="47" t="s">
        <v>1358</v>
      </c>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t="s">
        <v>1360</v>
      </c>
      <c r="CR72" s="2" t="s">
        <v>1365</v>
      </c>
      <c r="CS72" s="2" t="s">
        <v>1366</v>
      </c>
      <c r="CT72" s="2" t="s">
        <v>385</v>
      </c>
      <c r="CU72" s="2" t="s">
        <v>1367</v>
      </c>
      <c r="CV72" s="28">
        <v>45225</v>
      </c>
      <c r="CW72" s="28">
        <v>45414</v>
      </c>
      <c r="CX72" s="2" t="s">
        <v>124</v>
      </c>
      <c r="CY72" s="2" t="s">
        <v>124</v>
      </c>
      <c r="CZ72" s="2" t="s">
        <v>194</v>
      </c>
      <c r="DA72" s="2" t="s">
        <v>194</v>
      </c>
      <c r="DB72" s="2" t="s">
        <v>194</v>
      </c>
      <c r="DC72" s="2" t="s">
        <v>1368</v>
      </c>
      <c r="DD72" s="2" t="s">
        <v>124</v>
      </c>
      <c r="DE72" s="2" t="s">
        <v>331</v>
      </c>
      <c r="DF72" s="2" t="s">
        <v>1369</v>
      </c>
      <c r="DG72" s="2" t="s">
        <v>262</v>
      </c>
      <c r="DH72" s="2" t="s">
        <v>262</v>
      </c>
      <c r="DI72" s="2" t="s">
        <v>262</v>
      </c>
      <c r="DJ72" s="2" t="s">
        <v>134</v>
      </c>
      <c r="DK72" s="2" t="s">
        <v>1370</v>
      </c>
      <c r="DL72" s="2" t="s">
        <v>262</v>
      </c>
      <c r="DM72" s="2" t="s">
        <v>1371</v>
      </c>
      <c r="DN72" s="2" t="s">
        <v>134</v>
      </c>
    </row>
    <row r="73" spans="1:118" hidden="1" x14ac:dyDescent="0.25">
      <c r="A73" s="2" t="s">
        <v>1353</v>
      </c>
      <c r="B73" s="2" t="s">
        <v>1354</v>
      </c>
      <c r="C73" s="2" t="s">
        <v>1355</v>
      </c>
      <c r="D73" s="2" t="s">
        <v>1356</v>
      </c>
      <c r="E73" s="3">
        <v>75000000</v>
      </c>
      <c r="F73" s="18" t="s">
        <v>1372</v>
      </c>
      <c r="G73" s="18"/>
      <c r="H73" s="2" t="s">
        <v>134</v>
      </c>
      <c r="I73" s="23" t="s">
        <v>134</v>
      </c>
      <c r="J73" s="2" t="s">
        <v>1359</v>
      </c>
      <c r="K73" s="2" t="s">
        <v>1374</v>
      </c>
      <c r="L73" s="23" t="s">
        <v>126</v>
      </c>
      <c r="M73" s="2" t="s">
        <v>1359</v>
      </c>
      <c r="N73" s="2"/>
      <c r="O73" s="2" t="s">
        <v>1375</v>
      </c>
      <c r="P73" s="23" t="s">
        <v>14</v>
      </c>
      <c r="Q73" s="23" t="str">
        <f t="shared" si="1"/>
        <v>Diseño del Plan Director de Infraestructura al 2055</v>
      </c>
      <c r="R73" s="2" t="s">
        <v>1376</v>
      </c>
      <c r="S73" s="2"/>
      <c r="T73" s="2"/>
      <c r="U73" s="2"/>
      <c r="V73" s="2"/>
      <c r="W73" s="2"/>
      <c r="X73" s="2"/>
      <c r="Y73" s="2"/>
      <c r="Z73" s="2">
        <v>8</v>
      </c>
      <c r="AA73" s="2" t="s">
        <v>1377</v>
      </c>
      <c r="AB73" s="2"/>
      <c r="AC73" s="2"/>
      <c r="AD73" s="2"/>
      <c r="AE73" s="2"/>
      <c r="AF73" s="2"/>
      <c r="AG73" s="2"/>
      <c r="AH73" s="2"/>
      <c r="AI73" s="2"/>
      <c r="AJ73" s="2"/>
      <c r="AK73" s="2"/>
      <c r="AL73" s="2"/>
      <c r="AM73" s="2"/>
      <c r="AN73" s="2"/>
      <c r="AO73" s="2"/>
      <c r="AP73" s="31"/>
      <c r="AQ73" s="2"/>
      <c r="AR73" s="2"/>
      <c r="AS73" s="2"/>
      <c r="AT73" s="2"/>
      <c r="AU73" s="2"/>
      <c r="AV73" s="2"/>
      <c r="AW73" s="2" t="s">
        <v>1378</v>
      </c>
      <c r="AX73" s="2" t="s">
        <v>1363</v>
      </c>
      <c r="AY73" s="2"/>
      <c r="AZ73" s="2" t="s">
        <v>1379</v>
      </c>
      <c r="BA73" s="2"/>
      <c r="BB73" s="2"/>
      <c r="BC73" s="2"/>
      <c r="BD73" s="2"/>
      <c r="BE73" s="2"/>
      <c r="BF73" s="2"/>
      <c r="BG73" s="47" t="s">
        <v>1373</v>
      </c>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t="s">
        <v>1374</v>
      </c>
      <c r="CR73" s="27" t="s">
        <v>1380</v>
      </c>
      <c r="CS73" s="2" t="s">
        <v>1381</v>
      </c>
      <c r="CT73" s="2" t="s">
        <v>1382</v>
      </c>
      <c r="CU73" s="2" t="s">
        <v>1383</v>
      </c>
      <c r="CV73" s="28">
        <v>44890</v>
      </c>
      <c r="CW73" s="28">
        <v>45070</v>
      </c>
      <c r="CX73" s="2" t="s">
        <v>124</v>
      </c>
      <c r="CY73" s="2" t="s">
        <v>124</v>
      </c>
      <c r="CZ73" s="2" t="s">
        <v>194</v>
      </c>
      <c r="DA73" s="2" t="s">
        <v>194</v>
      </c>
      <c r="DB73" s="2" t="s">
        <v>194</v>
      </c>
      <c r="DC73" s="2" t="s">
        <v>195</v>
      </c>
      <c r="DD73" s="2" t="s">
        <v>124</v>
      </c>
      <c r="DE73" s="2" t="s">
        <v>331</v>
      </c>
      <c r="DF73" s="2" t="s">
        <v>1369</v>
      </c>
      <c r="DG73" s="2" t="s">
        <v>264</v>
      </c>
      <c r="DH73" s="2" t="s">
        <v>1376</v>
      </c>
      <c r="DI73" s="2" t="s">
        <v>1384</v>
      </c>
      <c r="DJ73" s="2" t="s">
        <v>134</v>
      </c>
      <c r="DK73" s="2" t="s">
        <v>1370</v>
      </c>
      <c r="DL73" s="2" t="s">
        <v>262</v>
      </c>
      <c r="DM73" s="27" t="s">
        <v>1385</v>
      </c>
      <c r="DN73" s="27" t="s">
        <v>1386</v>
      </c>
    </row>
    <row r="74" spans="1:118" hidden="1" x14ac:dyDescent="0.25">
      <c r="A74" s="2" t="s">
        <v>1387</v>
      </c>
      <c r="B74" s="2" t="s">
        <v>1388</v>
      </c>
      <c r="C74" s="26" t="s">
        <v>305</v>
      </c>
      <c r="D74" s="13" t="s">
        <v>1389</v>
      </c>
      <c r="E74" s="3">
        <v>35742222</v>
      </c>
      <c r="F74" s="18" t="s">
        <v>1390</v>
      </c>
      <c r="G74" s="18"/>
      <c r="H74" s="2" t="s">
        <v>134</v>
      </c>
      <c r="I74" s="23" t="s">
        <v>134</v>
      </c>
      <c r="J74" s="2" t="s">
        <v>1391</v>
      </c>
      <c r="K74" s="2" t="s">
        <v>1392</v>
      </c>
      <c r="L74" s="23" t="s">
        <v>126</v>
      </c>
      <c r="M74" s="27" t="s">
        <v>1393</v>
      </c>
      <c r="N74" s="55" t="s">
        <v>1394</v>
      </c>
      <c r="O74" s="2" t="s">
        <v>1395</v>
      </c>
      <c r="P74" s="23" t="s">
        <v>129</v>
      </c>
      <c r="Q74" s="23" t="str">
        <f t="shared" si="1"/>
        <v>Proceso Participativo Política de Educación Patrimonial</v>
      </c>
      <c r="R74" s="2"/>
      <c r="S74" s="2"/>
      <c r="T74" s="2"/>
      <c r="U74" s="2"/>
      <c r="V74" s="2"/>
      <c r="W74" s="2"/>
      <c r="X74" s="2"/>
      <c r="Y74" s="2"/>
      <c r="Z74" s="2"/>
      <c r="AA74" s="2"/>
      <c r="AB74" s="2"/>
      <c r="AC74" s="2"/>
      <c r="AD74" s="2"/>
      <c r="AE74" s="2"/>
      <c r="AF74" s="2"/>
      <c r="AG74" s="2"/>
      <c r="AH74" s="2"/>
      <c r="AI74" s="2"/>
      <c r="AJ74" s="2"/>
      <c r="AK74" s="2"/>
      <c r="AL74" s="2"/>
      <c r="AM74" s="2"/>
      <c r="AN74" s="2"/>
      <c r="AO74" s="2"/>
      <c r="AP74" s="31"/>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t="s">
        <v>124</v>
      </c>
      <c r="CP74" s="28">
        <v>45517</v>
      </c>
      <c r="CQ74" s="2" t="s">
        <v>1391</v>
      </c>
      <c r="CR74" s="27" t="s">
        <v>1393</v>
      </c>
      <c r="CS74" s="2" t="s">
        <v>1396</v>
      </c>
      <c r="CT74" s="27" t="s">
        <v>1397</v>
      </c>
      <c r="CU74" s="2" t="s">
        <v>1398</v>
      </c>
      <c r="CV74" s="28">
        <v>45001</v>
      </c>
      <c r="CW74" s="28">
        <v>45256</v>
      </c>
      <c r="CX74" s="2" t="s">
        <v>124</v>
      </c>
      <c r="CY74" s="2" t="s">
        <v>124</v>
      </c>
      <c r="CZ74" s="2" t="s">
        <v>194</v>
      </c>
      <c r="DA74" s="2" t="s">
        <v>194</v>
      </c>
      <c r="DB74" s="2" t="s">
        <v>194</v>
      </c>
      <c r="DC74" s="2" t="s">
        <v>195</v>
      </c>
      <c r="DD74" s="2" t="s">
        <v>124</v>
      </c>
      <c r="DE74" s="2" t="s">
        <v>196</v>
      </c>
      <c r="DF74" s="2" t="s">
        <v>1399</v>
      </c>
      <c r="DG74" s="2" t="s">
        <v>264</v>
      </c>
      <c r="DH74" s="2" t="s">
        <v>1400</v>
      </c>
      <c r="DI74" s="2" t="s">
        <v>1401</v>
      </c>
      <c r="DJ74" s="2" t="s">
        <v>124</v>
      </c>
      <c r="DK74" s="2" t="s">
        <v>134</v>
      </c>
      <c r="DL74" s="27" t="s">
        <v>1402</v>
      </c>
      <c r="DM74" s="27" t="s">
        <v>1403</v>
      </c>
      <c r="DN74" s="27" t="s">
        <v>1404</v>
      </c>
    </row>
    <row r="75" spans="1:118" hidden="1" x14ac:dyDescent="0.25">
      <c r="A75" s="2" t="s">
        <v>1405</v>
      </c>
      <c r="B75" s="2" t="s">
        <v>1406</v>
      </c>
      <c r="C75" s="26" t="s">
        <v>305</v>
      </c>
      <c r="D75" s="13" t="s">
        <v>1407</v>
      </c>
      <c r="E75" s="3">
        <v>17255000</v>
      </c>
      <c r="F75" s="18" t="s">
        <v>438</v>
      </c>
      <c r="G75" s="18"/>
      <c r="H75" s="2" t="s">
        <v>134</v>
      </c>
      <c r="I75" s="23" t="s">
        <v>134</v>
      </c>
      <c r="J75" s="2" t="s">
        <v>1408</v>
      </c>
      <c r="K75" s="2" t="s">
        <v>1409</v>
      </c>
      <c r="L75" s="23" t="s">
        <v>126</v>
      </c>
      <c r="M75" s="27" t="s">
        <v>1410</v>
      </c>
      <c r="N75" s="55" t="s">
        <v>1411</v>
      </c>
      <c r="O75" s="2" t="s">
        <v>1412</v>
      </c>
      <c r="P75" s="23" t="s">
        <v>129</v>
      </c>
      <c r="Q75" s="23" t="str">
        <f t="shared" si="1"/>
        <v>Evaluación Intermedia del Plan Nacional del Patrimonio Cultural</v>
      </c>
      <c r="R75" s="2"/>
      <c r="S75" s="2"/>
      <c r="T75" s="2"/>
      <c r="U75" s="2"/>
      <c r="V75" s="2"/>
      <c r="W75" s="2"/>
      <c r="X75" s="2"/>
      <c r="Y75" s="2"/>
      <c r="Z75" s="2"/>
      <c r="AA75" s="2"/>
      <c r="AB75" s="2"/>
      <c r="AC75" s="2"/>
      <c r="AD75" s="2"/>
      <c r="AE75" s="2"/>
      <c r="AF75" s="2"/>
      <c r="AG75" s="2"/>
      <c r="AH75" s="2"/>
      <c r="AI75" s="2"/>
      <c r="AJ75" s="2"/>
      <c r="AK75" s="2"/>
      <c r="AL75" s="2"/>
      <c r="AM75" s="2"/>
      <c r="AN75" s="2"/>
      <c r="AO75" s="2"/>
      <c r="AP75" s="31"/>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t="s">
        <v>124</v>
      </c>
      <c r="CP75" s="28">
        <v>45517</v>
      </c>
      <c r="CQ75" s="2" t="s">
        <v>1408</v>
      </c>
      <c r="CR75" s="27" t="s">
        <v>1410</v>
      </c>
      <c r="CS75" s="2" t="s">
        <v>1413</v>
      </c>
      <c r="CT75" s="27" t="s">
        <v>1414</v>
      </c>
      <c r="CU75" s="2" t="s">
        <v>1415</v>
      </c>
      <c r="CV75" s="28">
        <v>45061</v>
      </c>
      <c r="CW75" s="28">
        <v>45161</v>
      </c>
      <c r="CX75" s="2" t="s">
        <v>124</v>
      </c>
      <c r="CY75" s="2" t="s">
        <v>124</v>
      </c>
      <c r="CZ75" s="2" t="s">
        <v>194</v>
      </c>
      <c r="DA75" s="2" t="s">
        <v>194</v>
      </c>
      <c r="DB75" s="2" t="s">
        <v>194</v>
      </c>
      <c r="DC75" s="2" t="s">
        <v>195</v>
      </c>
      <c r="DD75" s="2" t="s">
        <v>124</v>
      </c>
      <c r="DE75" s="2" t="s">
        <v>196</v>
      </c>
      <c r="DF75" s="2" t="s">
        <v>1399</v>
      </c>
      <c r="DG75" s="2"/>
      <c r="DH75" s="2" t="s">
        <v>1416</v>
      </c>
      <c r="DI75" s="2" t="s">
        <v>1417</v>
      </c>
      <c r="DJ75" s="2" t="s">
        <v>124</v>
      </c>
      <c r="DK75" s="2" t="s">
        <v>134</v>
      </c>
      <c r="DL75" s="27" t="s">
        <v>1418</v>
      </c>
      <c r="DM75" s="2" t="s">
        <v>1419</v>
      </c>
      <c r="DN75" s="2" t="s">
        <v>194</v>
      </c>
    </row>
    <row r="76" spans="1:118" hidden="1" x14ac:dyDescent="0.25">
      <c r="A76" s="2" t="s">
        <v>1420</v>
      </c>
      <c r="B76" s="2" t="s">
        <v>1421</v>
      </c>
      <c r="C76" s="26" t="s">
        <v>305</v>
      </c>
      <c r="D76" s="13" t="s">
        <v>1422</v>
      </c>
      <c r="E76" s="3">
        <v>24500000</v>
      </c>
      <c r="F76" s="16" t="s">
        <v>1390</v>
      </c>
      <c r="G76" s="18"/>
      <c r="H76" s="2" t="s">
        <v>134</v>
      </c>
      <c r="I76" s="23" t="s">
        <v>134</v>
      </c>
      <c r="J76" s="2" t="s">
        <v>1423</v>
      </c>
      <c r="K76" s="2" t="s">
        <v>1424</v>
      </c>
      <c r="L76" s="23" t="s">
        <v>126</v>
      </c>
      <c r="M76" s="27" t="s">
        <v>1425</v>
      </c>
      <c r="N76" s="2" t="s">
        <v>1426</v>
      </c>
      <c r="O76" s="2" t="s">
        <v>1427</v>
      </c>
      <c r="P76" s="23" t="s">
        <v>129</v>
      </c>
      <c r="Q76" s="23" t="str">
        <f t="shared" si="1"/>
        <v>Estudio diagnóstico para la Estrategia Nacional de Patrimonios Digitales</v>
      </c>
      <c r="R76" s="2"/>
      <c r="S76" s="2"/>
      <c r="T76" s="2"/>
      <c r="U76" s="2"/>
      <c r="V76" s="2"/>
      <c r="W76" s="2"/>
      <c r="X76" s="2"/>
      <c r="Y76" s="2"/>
      <c r="Z76" s="2"/>
      <c r="AA76" s="2"/>
      <c r="AB76" s="2"/>
      <c r="AC76" s="2"/>
      <c r="AD76" s="2"/>
      <c r="AE76" s="2"/>
      <c r="AF76" s="2"/>
      <c r="AG76" s="2"/>
      <c r="AH76" s="2"/>
      <c r="AI76" s="2"/>
      <c r="AJ76" s="2"/>
      <c r="AK76" s="2"/>
      <c r="AM76" s="2"/>
      <c r="AN76" s="2"/>
      <c r="AO76" s="2"/>
      <c r="AP76" s="31"/>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t="s">
        <v>124</v>
      </c>
      <c r="CP76" s="28">
        <v>45517</v>
      </c>
      <c r="CQ76" s="2" t="s">
        <v>1423</v>
      </c>
      <c r="CR76" s="27" t="s">
        <v>1428</v>
      </c>
      <c r="CS76" s="2" t="s">
        <v>1429</v>
      </c>
      <c r="CT76" s="27" t="s">
        <v>1430</v>
      </c>
      <c r="CU76" s="2" t="s">
        <v>1431</v>
      </c>
      <c r="CV76" s="28">
        <v>45106</v>
      </c>
      <c r="CW76" s="2" t="s">
        <v>1432</v>
      </c>
      <c r="CX76" s="2" t="s">
        <v>124</v>
      </c>
      <c r="CY76" s="2" t="s">
        <v>124</v>
      </c>
      <c r="CZ76" s="2" t="s">
        <v>194</v>
      </c>
      <c r="DA76" s="2" t="s">
        <v>194</v>
      </c>
      <c r="DB76" s="2" t="s">
        <v>194</v>
      </c>
      <c r="DC76" s="2" t="s">
        <v>195</v>
      </c>
      <c r="DD76" s="2" t="s">
        <v>124</v>
      </c>
      <c r="DE76" s="2" t="s">
        <v>331</v>
      </c>
      <c r="DF76" s="2" t="s">
        <v>1369</v>
      </c>
      <c r="DG76" s="2" t="s">
        <v>264</v>
      </c>
      <c r="DH76" s="2" t="s">
        <v>1433</v>
      </c>
      <c r="DI76" s="2" t="s">
        <v>1434</v>
      </c>
      <c r="DJ76" s="2" t="s">
        <v>134</v>
      </c>
      <c r="DK76" s="2" t="s">
        <v>134</v>
      </c>
      <c r="DL76" s="2" t="s">
        <v>1435</v>
      </c>
      <c r="DM76" s="2" t="s">
        <v>194</v>
      </c>
      <c r="DN76" s="2" t="s">
        <v>1435</v>
      </c>
    </row>
    <row r="77" spans="1:118" hidden="1" x14ac:dyDescent="0.25">
      <c r="A77" s="2" t="s">
        <v>1436</v>
      </c>
      <c r="B77" s="2" t="s">
        <v>1437</v>
      </c>
      <c r="C77" s="26" t="s">
        <v>305</v>
      </c>
      <c r="D77" s="13" t="s">
        <v>1438</v>
      </c>
      <c r="E77" s="3">
        <v>6104196</v>
      </c>
      <c r="F77" s="18" t="s">
        <v>1390</v>
      </c>
      <c r="G77" s="18"/>
      <c r="H77" s="2" t="s">
        <v>134</v>
      </c>
      <c r="I77" s="23" t="s">
        <v>134</v>
      </c>
      <c r="J77" s="2" t="s">
        <v>1391</v>
      </c>
      <c r="K77" s="2" t="s">
        <v>1439</v>
      </c>
      <c r="L77" s="23" t="s">
        <v>126</v>
      </c>
      <c r="M77" s="27" t="s">
        <v>1393</v>
      </c>
      <c r="N77" s="55" t="s">
        <v>1440</v>
      </c>
      <c r="O77" s="2" t="s">
        <v>1395</v>
      </c>
      <c r="P77" s="23" t="s">
        <v>129</v>
      </c>
      <c r="Q77" s="23" t="str">
        <f t="shared" si="1"/>
        <v>Proceso Participativo Política de Educación Patrimonial</v>
      </c>
      <c r="R77" s="2"/>
      <c r="S77" s="2"/>
      <c r="T77" s="2"/>
      <c r="U77" s="2"/>
      <c r="V77" s="2"/>
      <c r="W77" s="2"/>
      <c r="X77" s="2"/>
      <c r="Y77" s="2"/>
      <c r="Z77" s="2"/>
      <c r="AA77" s="2"/>
      <c r="AB77" s="2"/>
      <c r="AC77" s="2"/>
      <c r="AD77" s="2"/>
      <c r="AE77" s="2"/>
      <c r="AF77" s="2"/>
      <c r="AG77" s="2"/>
      <c r="AH77" s="2"/>
      <c r="AI77" s="2"/>
      <c r="AJ77" s="2"/>
      <c r="AK77" s="2"/>
      <c r="AM77" s="2"/>
      <c r="AN77" s="2"/>
      <c r="AO77" s="2"/>
      <c r="AP77" s="31"/>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t="s">
        <v>124</v>
      </c>
      <c r="CP77" s="28">
        <v>45517</v>
      </c>
      <c r="CQ77" s="2" t="s">
        <v>1391</v>
      </c>
      <c r="CR77" s="27" t="s">
        <v>1393</v>
      </c>
      <c r="CS77" s="2" t="s">
        <v>1396</v>
      </c>
      <c r="CT77" s="27" t="s">
        <v>1397</v>
      </c>
      <c r="CU77" s="2" t="s">
        <v>1398</v>
      </c>
      <c r="CV77" s="28">
        <v>45001</v>
      </c>
      <c r="CW77" s="28">
        <v>45256</v>
      </c>
      <c r="CX77" s="2" t="s">
        <v>124</v>
      </c>
      <c r="CY77" s="2" t="s">
        <v>124</v>
      </c>
      <c r="CZ77" s="2" t="s">
        <v>194</v>
      </c>
      <c r="DA77" s="2" t="s">
        <v>194</v>
      </c>
      <c r="DB77" s="2" t="s">
        <v>194</v>
      </c>
      <c r="DC77" s="2" t="s">
        <v>195</v>
      </c>
      <c r="DD77" s="2" t="s">
        <v>124</v>
      </c>
      <c r="DE77" s="2" t="s">
        <v>196</v>
      </c>
      <c r="DF77" s="2" t="s">
        <v>1399</v>
      </c>
      <c r="DG77" s="2" t="s">
        <v>264</v>
      </c>
      <c r="DH77" s="2" t="s">
        <v>1400</v>
      </c>
      <c r="DI77" s="2" t="s">
        <v>1401</v>
      </c>
      <c r="DJ77" s="2" t="s">
        <v>124</v>
      </c>
      <c r="DK77" s="2" t="s">
        <v>134</v>
      </c>
      <c r="DL77" s="27" t="s">
        <v>1402</v>
      </c>
      <c r="DM77" s="27" t="s">
        <v>1403</v>
      </c>
      <c r="DN77" s="27" t="s">
        <v>1404</v>
      </c>
    </row>
    <row r="78" spans="1:118" x14ac:dyDescent="0.25">
      <c r="A78" s="2" t="s">
        <v>1441</v>
      </c>
      <c r="B78" s="2" t="s">
        <v>1442</v>
      </c>
      <c r="C78" s="26" t="s">
        <v>1443</v>
      </c>
      <c r="D78" s="2" t="s">
        <v>1444</v>
      </c>
      <c r="E78" s="3">
        <v>664465</v>
      </c>
      <c r="F78" s="2" t="s">
        <v>1445</v>
      </c>
      <c r="G78" s="2"/>
      <c r="H78" s="2"/>
      <c r="I78" s="2" t="s">
        <v>134</v>
      </c>
      <c r="J78" s="2"/>
      <c r="K78" s="2" t="s">
        <v>1446</v>
      </c>
      <c r="L78" s="23" t="s">
        <v>126</v>
      </c>
      <c r="M78" s="2"/>
      <c r="N78" s="2" t="s">
        <v>1447</v>
      </c>
      <c r="O78" s="2"/>
      <c r="P78" s="23" t="s">
        <v>13</v>
      </c>
      <c r="Q78" s="23" t="str">
        <f>N78</f>
        <v>FA / 163549 / 61605000 / 1040758-40-SE23 / INSTITUTO DE SALUD PUBLICA DE CHILE</v>
      </c>
      <c r="R78" s="2"/>
      <c r="S78" s="2"/>
      <c r="T78" s="2"/>
      <c r="U78" s="2"/>
      <c r="V78" s="2"/>
      <c r="W78" s="2"/>
      <c r="X78" s="2"/>
      <c r="Y78" s="2"/>
      <c r="Z78" s="2"/>
      <c r="AA78" s="2"/>
      <c r="AB78" s="2"/>
      <c r="AC78" s="2"/>
      <c r="AD78" s="2"/>
      <c r="AE78" s="2"/>
      <c r="AF78" s="2"/>
      <c r="AG78" s="2"/>
      <c r="AH78" s="2"/>
      <c r="AI78" s="2"/>
      <c r="AJ78" s="2"/>
      <c r="AK78" s="2"/>
      <c r="AL78" s="2"/>
      <c r="AM78" s="2"/>
      <c r="AN78" s="2"/>
      <c r="AO78" s="2"/>
      <c r="AP78" s="31"/>
      <c r="AQ78" s="2"/>
      <c r="AR78" s="2"/>
      <c r="AS78" s="2"/>
      <c r="AT78" s="2"/>
      <c r="AU78" s="2"/>
      <c r="AV78" s="2"/>
      <c r="AW78" s="2"/>
      <c r="AX78" s="2" t="s">
        <v>1448</v>
      </c>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row>
    <row r="79" spans="1:118" hidden="1" x14ac:dyDescent="0.25">
      <c r="A79" s="2" t="s">
        <v>201</v>
      </c>
      <c r="B79" s="2" t="s">
        <v>202</v>
      </c>
      <c r="C79" s="2" t="s">
        <v>203</v>
      </c>
      <c r="D79" s="2" t="s">
        <v>204</v>
      </c>
      <c r="E79" s="3">
        <v>18200000</v>
      </c>
      <c r="F79" s="18" t="s">
        <v>1449</v>
      </c>
      <c r="G79" s="2" t="s">
        <v>207</v>
      </c>
      <c r="H79" s="18" t="s">
        <v>134</v>
      </c>
      <c r="I79" s="23" t="s">
        <v>134</v>
      </c>
      <c r="J79" s="2" t="s">
        <v>1359</v>
      </c>
      <c r="K79" s="2" t="s">
        <v>1450</v>
      </c>
      <c r="L79" s="23" t="s">
        <v>126</v>
      </c>
      <c r="M79" s="2" t="s">
        <v>1359</v>
      </c>
      <c r="N79" s="2" t="s">
        <v>1451</v>
      </c>
      <c r="O79" s="38" t="s">
        <v>1452</v>
      </c>
      <c r="P79" s="23" t="s">
        <v>129</v>
      </c>
      <c r="Q79" s="23" t="str">
        <f t="shared" ref="Q79:Q90" si="2">O79</f>
        <v>Estudio arquitectura y modelo de datos del sistema CTCI</v>
      </c>
      <c r="R79" s="2"/>
      <c r="S79" s="2"/>
      <c r="T79" s="2"/>
      <c r="U79" s="2"/>
      <c r="V79" s="2"/>
      <c r="W79" s="2"/>
      <c r="X79" s="2"/>
      <c r="Y79" s="2"/>
      <c r="Z79" s="2"/>
      <c r="AA79" s="2"/>
      <c r="AB79" s="2"/>
      <c r="AC79" s="2"/>
      <c r="AD79" s="2"/>
      <c r="AE79" s="2"/>
      <c r="AF79" s="2"/>
      <c r="AG79" s="2"/>
      <c r="AH79" s="2"/>
      <c r="AI79" s="2"/>
      <c r="AJ79" s="2"/>
      <c r="AK79" s="2"/>
      <c r="AM79" s="2"/>
      <c r="AN79" s="2"/>
      <c r="AO79" s="2"/>
      <c r="AP79" s="31"/>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row>
    <row r="80" spans="1:118" hidden="1" x14ac:dyDescent="0.25">
      <c r="A80" s="2" t="s">
        <v>201</v>
      </c>
      <c r="B80" s="2" t="s">
        <v>202</v>
      </c>
      <c r="C80" s="2" t="s">
        <v>203</v>
      </c>
      <c r="D80" s="2" t="s">
        <v>204</v>
      </c>
      <c r="E80" s="3">
        <v>49385000</v>
      </c>
      <c r="F80" s="18" t="s">
        <v>1453</v>
      </c>
      <c r="G80" s="2" t="s">
        <v>207</v>
      </c>
      <c r="H80" s="18" t="s">
        <v>134</v>
      </c>
      <c r="I80" s="23" t="s">
        <v>134</v>
      </c>
      <c r="J80" s="2" t="s">
        <v>1359</v>
      </c>
      <c r="K80" s="2" t="s">
        <v>1454</v>
      </c>
      <c r="L80" s="23" t="s">
        <v>126</v>
      </c>
      <c r="M80" s="2" t="s">
        <v>1359</v>
      </c>
      <c r="N80" s="2" t="s">
        <v>1455</v>
      </c>
      <c r="O80" s="2" t="s">
        <v>1456</v>
      </c>
      <c r="P80" s="23" t="s">
        <v>129</v>
      </c>
      <c r="Q80" s="23" t="str">
        <f t="shared" si="2"/>
        <v>Desarrollo de orientaciones estratégicas para el impulso de trayectorias tecnológicas que aporten al desarrollo productivo sostenible</v>
      </c>
      <c r="R80" s="2"/>
      <c r="S80" s="2"/>
      <c r="T80" s="2"/>
      <c r="U80" s="2"/>
      <c r="V80" s="2"/>
      <c r="W80" s="2"/>
      <c r="X80" s="2"/>
      <c r="Y80" s="2"/>
      <c r="Z80" s="2"/>
      <c r="AA80" s="2"/>
      <c r="AB80" s="2"/>
      <c r="AC80" s="2"/>
      <c r="AD80" s="2"/>
      <c r="AE80" s="2"/>
      <c r="AF80" s="2"/>
      <c r="AG80" s="2"/>
      <c r="AH80" s="2"/>
      <c r="AI80" s="2"/>
      <c r="AJ80" s="2"/>
      <c r="AK80" s="2"/>
      <c r="AL80" s="2"/>
      <c r="AM80" s="2"/>
      <c r="AN80" s="2"/>
      <c r="AO80" s="2"/>
      <c r="AP80" s="31"/>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row>
    <row r="81" spans="1:118" hidden="1" x14ac:dyDescent="0.25">
      <c r="A81" s="2" t="s">
        <v>201</v>
      </c>
      <c r="B81" s="2" t="s">
        <v>202</v>
      </c>
      <c r="C81" s="2" t="s">
        <v>203</v>
      </c>
      <c r="D81" s="2" t="s">
        <v>204</v>
      </c>
      <c r="E81" s="3">
        <v>28952700</v>
      </c>
      <c r="F81" s="18" t="s">
        <v>438</v>
      </c>
      <c r="G81" s="2" t="s">
        <v>207</v>
      </c>
      <c r="H81" s="18" t="s">
        <v>134</v>
      </c>
      <c r="I81" s="23" t="s">
        <v>134</v>
      </c>
      <c r="J81" s="2" t="s">
        <v>1359</v>
      </c>
      <c r="K81" s="2" t="s">
        <v>1457</v>
      </c>
      <c r="L81" s="23" t="s">
        <v>126</v>
      </c>
      <c r="M81" s="2" t="s">
        <v>1359</v>
      </c>
      <c r="N81" s="2" t="s">
        <v>1458</v>
      </c>
      <c r="O81" s="23" t="s">
        <v>1459</v>
      </c>
      <c r="P81" s="23" t="s">
        <v>129</v>
      </c>
      <c r="Q81" s="23" t="str">
        <f t="shared" si="2"/>
        <v>Catastro de centros y laboratorios de investigación, investigadores y equipamiento a nivel nacional</v>
      </c>
      <c r="R81" s="2"/>
      <c r="S81" s="2"/>
      <c r="T81" s="2"/>
      <c r="U81" s="2"/>
      <c r="V81" s="2"/>
      <c r="W81" s="2"/>
      <c r="X81" s="2"/>
      <c r="Y81" s="2"/>
      <c r="Z81" s="2"/>
      <c r="AA81" s="2"/>
      <c r="AB81" s="2"/>
      <c r="AC81" s="2"/>
      <c r="AD81" s="2"/>
      <c r="AE81" s="2"/>
      <c r="AF81" s="2"/>
      <c r="AG81" s="2"/>
      <c r="AH81" s="2"/>
      <c r="AI81" s="2"/>
      <c r="AJ81" s="2"/>
      <c r="AK81" s="2"/>
      <c r="AM81" s="2"/>
      <c r="AN81" s="2"/>
      <c r="AO81" s="2"/>
      <c r="AP81" s="31"/>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row>
    <row r="82" spans="1:118" hidden="1" x14ac:dyDescent="0.25">
      <c r="A82" s="43" t="s">
        <v>201</v>
      </c>
      <c r="B82" s="43" t="s">
        <v>202</v>
      </c>
      <c r="C82" s="43" t="s">
        <v>203</v>
      </c>
      <c r="D82" s="43" t="s">
        <v>204</v>
      </c>
      <c r="E82" s="4">
        <v>24500000</v>
      </c>
      <c r="F82" s="18" t="s">
        <v>1067</v>
      </c>
      <c r="G82" s="43" t="s">
        <v>207</v>
      </c>
      <c r="H82" s="22" t="s">
        <v>134</v>
      </c>
      <c r="I82" s="23" t="s">
        <v>134</v>
      </c>
      <c r="J82" s="43" t="s">
        <v>1359</v>
      </c>
      <c r="K82" s="43" t="s">
        <v>1460</v>
      </c>
      <c r="L82" s="23" t="s">
        <v>126</v>
      </c>
      <c r="M82" s="43" t="s">
        <v>1359</v>
      </c>
      <c r="N82" s="43" t="s">
        <v>1461</v>
      </c>
      <c r="O82" s="43" t="s">
        <v>1462</v>
      </c>
      <c r="P82" s="23" t="s">
        <v>129</v>
      </c>
      <c r="Q82" s="23" t="str">
        <f t="shared" si="2"/>
        <v>Diseño y ejecución de la segunda versión del curso de liderazgo para mujeres en ciencia, tecnología, conocimiento e innovación</v>
      </c>
      <c r="R82" s="43"/>
      <c r="S82" s="43"/>
      <c r="T82" s="43"/>
      <c r="U82" s="43"/>
      <c r="V82" s="43"/>
      <c r="W82" s="43"/>
      <c r="X82" s="43"/>
      <c r="Y82" s="43"/>
      <c r="Z82" s="43"/>
      <c r="AA82" s="43"/>
      <c r="AB82" s="43"/>
      <c r="AC82" s="43"/>
      <c r="AD82" s="43"/>
      <c r="AE82" s="43"/>
      <c r="AF82" s="43"/>
      <c r="AG82" s="43"/>
      <c r="AH82" s="43"/>
      <c r="AI82" s="43"/>
      <c r="AJ82" s="43"/>
      <c r="AK82" s="43"/>
      <c r="AM82" s="43"/>
      <c r="AN82" s="43"/>
      <c r="AO82" s="43"/>
      <c r="AP82" s="48"/>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c r="DA82" s="43"/>
      <c r="DB82" s="43"/>
      <c r="DC82" s="2"/>
      <c r="DD82" s="43"/>
      <c r="DE82" s="43"/>
      <c r="DF82" s="43"/>
      <c r="DG82" s="43"/>
      <c r="DH82" s="43"/>
      <c r="DI82" s="43"/>
      <c r="DJ82" s="43"/>
      <c r="DK82" s="43"/>
      <c r="DL82" s="43"/>
      <c r="DM82" s="43"/>
      <c r="DN82" s="43"/>
    </row>
    <row r="83" spans="1:118" hidden="1" x14ac:dyDescent="0.25">
      <c r="A83" s="2" t="s">
        <v>201</v>
      </c>
      <c r="B83" s="2" t="s">
        <v>202</v>
      </c>
      <c r="C83" s="2" t="s">
        <v>203</v>
      </c>
      <c r="D83" s="2" t="s">
        <v>204</v>
      </c>
      <c r="E83" s="3">
        <v>7500000</v>
      </c>
      <c r="F83" s="18" t="s">
        <v>438</v>
      </c>
      <c r="G83" s="2" t="s">
        <v>207</v>
      </c>
      <c r="H83" s="18" t="s">
        <v>134</v>
      </c>
      <c r="I83" s="23" t="s">
        <v>134</v>
      </c>
      <c r="J83" s="2" t="s">
        <v>1359</v>
      </c>
      <c r="K83" s="2" t="s">
        <v>1463</v>
      </c>
      <c r="L83" s="23" t="s">
        <v>126</v>
      </c>
      <c r="M83" s="2" t="s">
        <v>1359</v>
      </c>
      <c r="N83" s="2" t="s">
        <v>1464</v>
      </c>
      <c r="O83" s="29" t="s">
        <v>1465</v>
      </c>
      <c r="P83" s="23" t="s">
        <v>129</v>
      </c>
      <c r="Q83" s="23" t="str">
        <f t="shared" si="2"/>
        <v>Estudio de experiencias internacionales de indicadores para la medición de productos, resultados e impacto en ciencias sociales, artes y humanidades.</v>
      </c>
      <c r="R83" s="2"/>
      <c r="S83" s="2"/>
      <c r="T83" s="2"/>
      <c r="U83" s="2"/>
      <c r="V83" s="2"/>
      <c r="W83" s="2"/>
      <c r="X83" s="2"/>
      <c r="Y83" s="2"/>
      <c r="Z83" s="2"/>
      <c r="AA83" s="2"/>
      <c r="AB83" s="2"/>
      <c r="AC83" s="2"/>
      <c r="AD83" s="2"/>
      <c r="AE83" s="2"/>
      <c r="AF83" s="2"/>
      <c r="AG83" s="2"/>
      <c r="AH83" s="2"/>
      <c r="AI83" s="2"/>
      <c r="AJ83" s="2"/>
      <c r="AK83" s="2"/>
      <c r="AL83" s="2"/>
      <c r="AM83" s="2"/>
      <c r="AN83" s="2"/>
      <c r="AO83" s="2"/>
      <c r="AP83" s="31"/>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row>
    <row r="84" spans="1:118" ht="15" hidden="1" customHeight="1" x14ac:dyDescent="0.25">
      <c r="A84" s="2" t="s">
        <v>201</v>
      </c>
      <c r="B84" s="2" t="s">
        <v>202</v>
      </c>
      <c r="C84" s="2" t="s">
        <v>203</v>
      </c>
      <c r="D84" s="2" t="s">
        <v>204</v>
      </c>
      <c r="E84" s="3">
        <v>29500000</v>
      </c>
      <c r="F84" s="18" t="s">
        <v>413</v>
      </c>
      <c r="G84" s="2" t="s">
        <v>207</v>
      </c>
      <c r="H84" s="18" t="s">
        <v>134</v>
      </c>
      <c r="I84" s="23" t="s">
        <v>134</v>
      </c>
      <c r="J84" s="2" t="s">
        <v>1359</v>
      </c>
      <c r="K84" s="2" t="s">
        <v>1466</v>
      </c>
      <c r="L84" s="23" t="s">
        <v>126</v>
      </c>
      <c r="M84" s="2" t="s">
        <v>1359</v>
      </c>
      <c r="N84" s="2" t="s">
        <v>1467</v>
      </c>
      <c r="O84" s="2" t="s">
        <v>1468</v>
      </c>
      <c r="P84" s="23" t="s">
        <v>129</v>
      </c>
      <c r="Q84" s="23" t="str">
        <f t="shared" si="2"/>
        <v>Identificación y contextualización de tendencias globales sobre inv y obs del cambio climático</v>
      </c>
      <c r="R84" s="2"/>
      <c r="S84" s="2"/>
      <c r="T84" s="2"/>
      <c r="U84" s="2"/>
      <c r="V84" s="2"/>
      <c r="W84" s="2"/>
      <c r="X84" s="2"/>
      <c r="Y84" s="2"/>
      <c r="Z84" s="2"/>
      <c r="AA84" s="2"/>
      <c r="AB84" s="2"/>
      <c r="AC84" s="2"/>
      <c r="AD84" s="2"/>
      <c r="AE84" s="2"/>
      <c r="AF84" s="2"/>
      <c r="AG84" s="2"/>
      <c r="AH84" s="2"/>
      <c r="AI84" s="2"/>
      <c r="AJ84" s="2"/>
      <c r="AK84" s="2"/>
      <c r="AL84" s="2"/>
      <c r="AM84" s="2"/>
      <c r="AN84" s="2"/>
      <c r="AO84" s="2"/>
      <c r="AP84" s="31"/>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row>
    <row r="85" spans="1:118" hidden="1" x14ac:dyDescent="0.25">
      <c r="A85" s="2" t="s">
        <v>201</v>
      </c>
      <c r="B85" s="2" t="s">
        <v>202</v>
      </c>
      <c r="C85" s="2" t="s">
        <v>203</v>
      </c>
      <c r="D85" s="2" t="s">
        <v>204</v>
      </c>
      <c r="E85" s="3">
        <v>18000000</v>
      </c>
      <c r="F85" s="18" t="s">
        <v>1469</v>
      </c>
      <c r="G85" s="2" t="s">
        <v>207</v>
      </c>
      <c r="H85" s="18" t="s">
        <v>134</v>
      </c>
      <c r="I85" s="23" t="s">
        <v>134</v>
      </c>
      <c r="J85" s="2" t="s">
        <v>1359</v>
      </c>
      <c r="K85" s="2" t="s">
        <v>1470</v>
      </c>
      <c r="L85" s="23" t="s">
        <v>126</v>
      </c>
      <c r="M85" s="2" t="s">
        <v>1359</v>
      </c>
      <c r="N85" s="2" t="s">
        <v>1471</v>
      </c>
      <c r="O85" s="23" t="s">
        <v>1472</v>
      </c>
      <c r="P85" s="23" t="s">
        <v>129</v>
      </c>
      <c r="Q85" s="23" t="str">
        <f t="shared" si="2"/>
        <v>Apoyo en diseño y ejecución de talleres para las iniciativas de mejoramiento de condiciones laborales de trabajadores del conocimiento y para la creación del Instituto de artes, humanidades y ciencias sociales</v>
      </c>
      <c r="R85" s="2"/>
      <c r="S85" s="2"/>
      <c r="T85" s="2"/>
      <c r="U85" s="2"/>
      <c r="V85" s="2"/>
      <c r="W85" s="2"/>
      <c r="X85" s="2"/>
      <c r="Y85" s="2"/>
      <c r="Z85" s="2"/>
      <c r="AA85" s="2"/>
      <c r="AB85" s="2"/>
      <c r="AC85" s="2"/>
      <c r="AD85" s="2"/>
      <c r="AE85" s="2"/>
      <c r="AF85" s="2"/>
      <c r="AG85" s="2"/>
      <c r="AH85" s="2"/>
      <c r="AI85" s="2"/>
      <c r="AJ85" s="2"/>
      <c r="AK85" s="2"/>
      <c r="AL85" s="2"/>
      <c r="AM85" s="2"/>
      <c r="AN85" s="2"/>
      <c r="AO85" s="2"/>
      <c r="AP85" s="31"/>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row>
    <row r="86" spans="1:118" hidden="1" x14ac:dyDescent="0.25">
      <c r="A86" s="2" t="s">
        <v>201</v>
      </c>
      <c r="B86" s="2" t="s">
        <v>202</v>
      </c>
      <c r="C86" s="2" t="s">
        <v>203</v>
      </c>
      <c r="D86" s="2" t="s">
        <v>204</v>
      </c>
      <c r="E86" s="3">
        <v>9500000</v>
      </c>
      <c r="F86" s="18" t="s">
        <v>1473</v>
      </c>
      <c r="G86" s="2" t="s">
        <v>207</v>
      </c>
      <c r="H86" s="18" t="s">
        <v>134</v>
      </c>
      <c r="I86" s="23" t="s">
        <v>134</v>
      </c>
      <c r="J86" s="2" t="s">
        <v>1359</v>
      </c>
      <c r="K86" s="2" t="s">
        <v>1474</v>
      </c>
      <c r="L86" s="23" t="s">
        <v>126</v>
      </c>
      <c r="M86" s="2" t="s">
        <v>1359</v>
      </c>
      <c r="N86" s="2" t="s">
        <v>1475</v>
      </c>
      <c r="O86" s="43" t="s">
        <v>1476</v>
      </c>
      <c r="P86" s="23" t="s">
        <v>129</v>
      </c>
      <c r="Q86" s="23" t="str">
        <f t="shared" si="2"/>
        <v>Diagnóstico institucional de género para la implementación de un sistema de gestión en igualdad de género y conciliación de la vida personal, laboral y familiar</v>
      </c>
      <c r="R86" s="2"/>
      <c r="S86" s="2"/>
      <c r="T86" s="2"/>
      <c r="U86" s="2"/>
      <c r="V86" s="2"/>
      <c r="W86" s="2"/>
      <c r="X86" s="2"/>
      <c r="Y86" s="2"/>
      <c r="Z86" s="2"/>
      <c r="AA86" s="2"/>
      <c r="AB86" s="2"/>
      <c r="AC86" s="2"/>
      <c r="AD86" s="2"/>
      <c r="AE86" s="2"/>
      <c r="AF86" s="2"/>
      <c r="AG86" s="2"/>
      <c r="AH86" s="2"/>
      <c r="AI86" s="2"/>
      <c r="AJ86" s="2"/>
      <c r="AK86" s="2"/>
      <c r="AL86" s="2"/>
      <c r="AM86" s="2"/>
      <c r="AN86" s="2"/>
      <c r="AO86" s="2"/>
      <c r="AP86" s="31"/>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row>
    <row r="87" spans="1:118" hidden="1" x14ac:dyDescent="0.25">
      <c r="A87" s="2" t="s">
        <v>201</v>
      </c>
      <c r="B87" s="2" t="s">
        <v>202</v>
      </c>
      <c r="C87" s="2" t="s">
        <v>203</v>
      </c>
      <c r="D87" s="2" t="s">
        <v>204</v>
      </c>
      <c r="E87" s="3">
        <v>9281609</v>
      </c>
      <c r="F87" s="18" t="s">
        <v>1477</v>
      </c>
      <c r="G87" s="2" t="s">
        <v>207</v>
      </c>
      <c r="H87" s="18" t="s">
        <v>134</v>
      </c>
      <c r="I87" s="23" t="s">
        <v>134</v>
      </c>
      <c r="J87" s="2" t="s">
        <v>1359</v>
      </c>
      <c r="K87" s="2" t="s">
        <v>1478</v>
      </c>
      <c r="L87" s="23" t="s">
        <v>126</v>
      </c>
      <c r="M87" s="2" t="s">
        <v>1359</v>
      </c>
      <c r="N87" s="2" t="s">
        <v>1479</v>
      </c>
      <c r="O87" s="29" t="s">
        <v>1480</v>
      </c>
      <c r="P87" s="23" t="s">
        <v>129</v>
      </c>
      <c r="Q87" s="23" t="str">
        <f t="shared" si="2"/>
        <v>Red de mentoras - evaluación del programa de liderazgo femenino científico</v>
      </c>
      <c r="R87" s="2"/>
      <c r="S87" s="2"/>
      <c r="T87" s="2"/>
      <c r="U87" s="2"/>
      <c r="V87" s="2"/>
      <c r="W87" s="2"/>
      <c r="X87" s="2"/>
      <c r="Y87" s="2"/>
      <c r="Z87" s="2"/>
      <c r="AA87" s="2"/>
      <c r="AB87" s="2"/>
      <c r="AC87" s="2"/>
      <c r="AD87" s="2"/>
      <c r="AE87" s="2"/>
      <c r="AF87" s="2"/>
      <c r="AG87" s="2"/>
      <c r="AH87" s="2"/>
      <c r="AI87" s="2"/>
      <c r="AJ87" s="2"/>
      <c r="AK87" s="2"/>
      <c r="AL87" s="2"/>
      <c r="AM87" s="2"/>
      <c r="AN87" s="2"/>
      <c r="AO87" s="2"/>
      <c r="AP87" s="31"/>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row>
    <row r="88" spans="1:118" hidden="1" x14ac:dyDescent="0.25">
      <c r="A88" s="2" t="s">
        <v>201</v>
      </c>
      <c r="B88" s="2" t="s">
        <v>202</v>
      </c>
      <c r="C88" s="2" t="s">
        <v>203</v>
      </c>
      <c r="D88" s="2" t="s">
        <v>204</v>
      </c>
      <c r="E88" s="3">
        <v>1250910</v>
      </c>
      <c r="F88" s="18" t="s">
        <v>1481</v>
      </c>
      <c r="G88" s="2" t="s">
        <v>207</v>
      </c>
      <c r="H88" s="18" t="s">
        <v>134</v>
      </c>
      <c r="I88" s="23" t="s">
        <v>134</v>
      </c>
      <c r="J88" s="2" t="s">
        <v>1359</v>
      </c>
      <c r="K88" s="2" t="s">
        <v>1482</v>
      </c>
      <c r="L88" s="23" t="s">
        <v>134</v>
      </c>
      <c r="M88" s="2" t="s">
        <v>1359</v>
      </c>
      <c r="N88" s="2" t="s">
        <v>1483</v>
      </c>
      <c r="O88" s="29" t="s">
        <v>1484</v>
      </c>
      <c r="P88" s="23" t="s">
        <v>129</v>
      </c>
      <c r="Q88" s="23" t="str">
        <f t="shared" si="2"/>
        <v>Red de mentoras - Presentación de modelos de gobernanza</v>
      </c>
      <c r="R88" s="2"/>
      <c r="S88" s="2"/>
      <c r="T88" s="2"/>
      <c r="U88" s="2"/>
      <c r="V88" s="2"/>
      <c r="W88" s="2"/>
      <c r="X88" s="2"/>
      <c r="Y88" s="2"/>
      <c r="Z88" s="2"/>
      <c r="AA88" s="2"/>
      <c r="AB88" s="2"/>
      <c r="AC88" s="2"/>
      <c r="AD88" s="2"/>
      <c r="AE88" s="2"/>
      <c r="AF88" s="2"/>
      <c r="AG88" s="2"/>
      <c r="AH88" s="2"/>
      <c r="AI88" s="2"/>
      <c r="AJ88" s="2"/>
      <c r="AK88" s="2"/>
      <c r="AL88" s="2"/>
      <c r="AM88" s="2"/>
      <c r="AN88" s="2"/>
      <c r="AO88" s="2"/>
      <c r="AP88" s="31"/>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row>
    <row r="89" spans="1:118" ht="15.75" hidden="1" customHeight="1" x14ac:dyDescent="0.25">
      <c r="A89" s="2" t="s">
        <v>359</v>
      </c>
      <c r="B89" s="2" t="s">
        <v>360</v>
      </c>
      <c r="C89" s="26" t="s">
        <v>361</v>
      </c>
      <c r="D89" s="2" t="s">
        <v>362</v>
      </c>
      <c r="E89" s="3">
        <v>51000000</v>
      </c>
      <c r="F89" s="18" t="s">
        <v>1485</v>
      </c>
      <c r="G89" s="18"/>
      <c r="H89" s="2" t="s">
        <v>134</v>
      </c>
      <c r="I89" s="23" t="s">
        <v>134</v>
      </c>
      <c r="J89" s="2" t="s">
        <v>1486</v>
      </c>
      <c r="K89" s="2" t="s">
        <v>1487</v>
      </c>
      <c r="L89" s="23" t="s">
        <v>126</v>
      </c>
      <c r="M89" s="27" t="s">
        <v>1488</v>
      </c>
      <c r="N89" s="2" t="s">
        <v>1489</v>
      </c>
      <c r="O89" s="26" t="s">
        <v>1490</v>
      </c>
      <c r="P89" s="23" t="s">
        <v>129</v>
      </c>
      <c r="Q89" s="23" t="str">
        <f t="shared" si="2"/>
        <v>Análisis y elaboración de una propuesta técnica de índices cuantitativos de impacto del sector energético nacional ante amenazas naturales y exacerbadas producidas por el cambio climático</v>
      </c>
      <c r="R89" s="2"/>
      <c r="S89" s="2"/>
      <c r="T89" s="2"/>
      <c r="U89" s="2"/>
      <c r="V89" s="2"/>
      <c r="W89" s="2"/>
      <c r="X89" s="2"/>
      <c r="Y89" s="2"/>
      <c r="Z89" s="2"/>
      <c r="AA89" s="2"/>
      <c r="AB89" s="2"/>
      <c r="AC89" s="2"/>
      <c r="AD89" s="2"/>
      <c r="AE89" s="2"/>
      <c r="AF89" s="2"/>
      <c r="AG89" s="2"/>
      <c r="AH89" s="2"/>
      <c r="AI89" s="2"/>
      <c r="AJ89" s="2"/>
      <c r="AK89" s="2"/>
      <c r="AL89" s="2"/>
      <c r="AM89" s="2"/>
      <c r="AN89" s="2"/>
      <c r="AO89" s="2"/>
      <c r="AP89" s="31"/>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t="s">
        <v>124</v>
      </c>
      <c r="CP89" s="28">
        <v>45524</v>
      </c>
      <c r="CQ89" s="2" t="s">
        <v>1486</v>
      </c>
      <c r="CR89" s="2"/>
      <c r="CS89" s="2" t="s">
        <v>1491</v>
      </c>
      <c r="CT89" s="27" t="s">
        <v>1492</v>
      </c>
      <c r="CU89" s="2" t="s">
        <v>1493</v>
      </c>
      <c r="CV89" s="28">
        <v>45057</v>
      </c>
      <c r="CW89" s="28">
        <v>45232</v>
      </c>
      <c r="CX89" s="2" t="s">
        <v>124</v>
      </c>
      <c r="CY89" s="2" t="s">
        <v>124</v>
      </c>
      <c r="CZ89" s="2" t="s">
        <v>194</v>
      </c>
      <c r="DA89" s="2" t="s">
        <v>194</v>
      </c>
      <c r="DB89" s="2" t="s">
        <v>194</v>
      </c>
      <c r="DC89" s="2" t="s">
        <v>195</v>
      </c>
      <c r="DD89" s="2" t="s">
        <v>124</v>
      </c>
      <c r="DE89" s="2" t="s">
        <v>196</v>
      </c>
      <c r="DF89" s="2" t="s">
        <v>595</v>
      </c>
      <c r="DG89" s="2" t="s">
        <v>198</v>
      </c>
      <c r="DH89" s="2" t="s">
        <v>1494</v>
      </c>
      <c r="DI89" s="2" t="s">
        <v>1495</v>
      </c>
      <c r="DJ89" s="2" t="s">
        <v>124</v>
      </c>
      <c r="DK89" s="2" t="s">
        <v>134</v>
      </c>
      <c r="DL89" s="27" t="s">
        <v>1496</v>
      </c>
      <c r="DM89" s="2"/>
      <c r="DN89" s="27" t="s">
        <v>1497</v>
      </c>
    </row>
    <row r="90" spans="1:118" hidden="1" x14ac:dyDescent="0.25">
      <c r="A90" s="2" t="s">
        <v>359</v>
      </c>
      <c r="B90" s="2" t="s">
        <v>360</v>
      </c>
      <c r="C90" s="26" t="s">
        <v>361</v>
      </c>
      <c r="D90" s="2" t="s">
        <v>362</v>
      </c>
      <c r="E90" s="3">
        <v>50000000</v>
      </c>
      <c r="F90" s="18" t="s">
        <v>347</v>
      </c>
      <c r="G90" s="18"/>
      <c r="H90" s="2" t="s">
        <v>134</v>
      </c>
      <c r="I90" s="23" t="s">
        <v>134</v>
      </c>
      <c r="J90" s="2" t="s">
        <v>1498</v>
      </c>
      <c r="K90" s="2" t="s">
        <v>1499</v>
      </c>
      <c r="L90" s="23" t="s">
        <v>126</v>
      </c>
      <c r="M90" s="27" t="s">
        <v>1500</v>
      </c>
      <c r="N90" s="2" t="s">
        <v>1501</v>
      </c>
      <c r="O90" s="29" t="s">
        <v>1502</v>
      </c>
      <c r="P90" s="23" t="s">
        <v>129</v>
      </c>
      <c r="Q90" s="23" t="str">
        <f t="shared" si="2"/>
        <v>Estudio proyecto de ley sistemas medianos</v>
      </c>
      <c r="R90" s="2"/>
      <c r="S90" s="2"/>
      <c r="T90" s="2"/>
      <c r="U90" s="2"/>
      <c r="V90" s="2"/>
      <c r="W90" s="2"/>
      <c r="X90" s="2"/>
      <c r="Y90" s="2"/>
      <c r="Z90" s="2"/>
      <c r="AA90" s="2"/>
      <c r="AB90" s="2"/>
      <c r="AC90" s="2"/>
      <c r="AD90" s="2"/>
      <c r="AE90" s="2"/>
      <c r="AF90" s="2"/>
      <c r="AG90" s="2"/>
      <c r="AH90" s="2"/>
      <c r="AI90" s="2"/>
      <c r="AJ90" s="2"/>
      <c r="AK90" s="2"/>
      <c r="AL90" s="2"/>
      <c r="AM90" s="2"/>
      <c r="AN90" s="2"/>
      <c r="AO90" s="2"/>
      <c r="AP90" s="9">
        <v>50000000</v>
      </c>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t="s">
        <v>124</v>
      </c>
      <c r="CP90" s="28">
        <v>45524</v>
      </c>
      <c r="CQ90" s="2" t="s">
        <v>1498</v>
      </c>
      <c r="CR90" s="2"/>
      <c r="CS90" s="2" t="s">
        <v>1503</v>
      </c>
      <c r="CT90" s="27" t="s">
        <v>1504</v>
      </c>
      <c r="CU90" s="2" t="s">
        <v>1505</v>
      </c>
      <c r="CV90" s="28"/>
      <c r="CW90" s="28">
        <v>45281</v>
      </c>
      <c r="CX90" s="2" t="s">
        <v>124</v>
      </c>
      <c r="CY90" s="2" t="s">
        <v>124</v>
      </c>
      <c r="CZ90" s="2" t="s">
        <v>194</v>
      </c>
      <c r="DA90" s="2" t="s">
        <v>194</v>
      </c>
      <c r="DB90" s="2" t="s">
        <v>194</v>
      </c>
      <c r="DC90" s="2" t="s">
        <v>195</v>
      </c>
      <c r="DD90" s="2" t="s">
        <v>124</v>
      </c>
      <c r="DE90" s="2" t="s">
        <v>196</v>
      </c>
      <c r="DF90" s="2" t="s">
        <v>595</v>
      </c>
      <c r="DG90" s="2" t="s">
        <v>198</v>
      </c>
      <c r="DH90" s="2" t="s">
        <v>1506</v>
      </c>
      <c r="DI90" s="2" t="s">
        <v>756</v>
      </c>
      <c r="DJ90" s="2" t="s">
        <v>134</v>
      </c>
      <c r="DK90" s="2" t="s">
        <v>134</v>
      </c>
      <c r="DL90" s="2" t="s">
        <v>385</v>
      </c>
      <c r="DM90" s="2" t="s">
        <v>1507</v>
      </c>
      <c r="DN90" s="2"/>
    </row>
    <row r="91" spans="1:118" x14ac:dyDescent="0.25">
      <c r="A91" s="2" t="s">
        <v>1441</v>
      </c>
      <c r="B91" s="2" t="s">
        <v>1442</v>
      </c>
      <c r="C91" s="26" t="s">
        <v>1443</v>
      </c>
      <c r="D91" s="2" t="s">
        <v>1444</v>
      </c>
      <c r="E91" s="3">
        <v>318919</v>
      </c>
      <c r="F91" s="2" t="s">
        <v>1508</v>
      </c>
      <c r="G91" s="2"/>
      <c r="H91" s="2"/>
      <c r="I91" s="23" t="s">
        <v>134</v>
      </c>
      <c r="J91" s="2"/>
      <c r="K91" s="2" t="s">
        <v>1509</v>
      </c>
      <c r="L91" s="23" t="s">
        <v>126</v>
      </c>
      <c r="M91" s="2"/>
      <c r="N91" s="2" t="s">
        <v>1510</v>
      </c>
      <c r="O91" s="2"/>
      <c r="P91" s="23" t="s">
        <v>13</v>
      </c>
      <c r="Q91" s="23" t="str">
        <f t="shared" ref="Q91:Q97" si="3">N91</f>
        <v>FA / 427 / 76881334 / 1497-148-AG23 / SIAMPROTEC SPA</v>
      </c>
      <c r="R91" s="2"/>
      <c r="S91" s="2"/>
      <c r="T91" s="2"/>
      <c r="U91" s="2"/>
      <c r="V91" s="2"/>
      <c r="W91" s="2"/>
      <c r="X91" s="2"/>
      <c r="Y91" s="2"/>
      <c r="Z91" s="2"/>
      <c r="AA91" s="2"/>
      <c r="AB91" s="2"/>
      <c r="AC91" s="2"/>
      <c r="AD91" s="2"/>
      <c r="AE91" s="2"/>
      <c r="AF91" s="2"/>
      <c r="AG91" s="2"/>
      <c r="AH91" s="2"/>
      <c r="AI91" s="2"/>
      <c r="AJ91" s="2"/>
      <c r="AK91" s="2"/>
      <c r="AL91" s="2"/>
      <c r="AM91" s="2"/>
      <c r="AN91" s="2"/>
      <c r="AO91" s="2"/>
      <c r="AP91" s="31"/>
      <c r="AQ91" s="2"/>
      <c r="AR91" s="2"/>
      <c r="AS91" s="2"/>
      <c r="AT91" s="2"/>
      <c r="AU91" s="2"/>
      <c r="AV91" s="2"/>
      <c r="AW91" s="2"/>
      <c r="AX91" s="2" t="s">
        <v>1511</v>
      </c>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row>
    <row r="92" spans="1:118" x14ac:dyDescent="0.25">
      <c r="A92" s="2" t="s">
        <v>1441</v>
      </c>
      <c r="B92" s="2" t="s">
        <v>1442</v>
      </c>
      <c r="C92" s="26" t="s">
        <v>1443</v>
      </c>
      <c r="D92" s="2" t="s">
        <v>1444</v>
      </c>
      <c r="E92" s="3">
        <v>753270</v>
      </c>
      <c r="F92" s="2" t="s">
        <v>1512</v>
      </c>
      <c r="G92" s="2"/>
      <c r="H92" s="2"/>
      <c r="I92" s="23" t="s">
        <v>134</v>
      </c>
      <c r="J92" s="2"/>
      <c r="K92" s="2" t="s">
        <v>1509</v>
      </c>
      <c r="L92" s="23" t="s">
        <v>126</v>
      </c>
      <c r="M92" s="2"/>
      <c r="N92" s="2" t="s">
        <v>1513</v>
      </c>
      <c r="O92" s="2"/>
      <c r="P92" s="23" t="s">
        <v>13</v>
      </c>
      <c r="Q92" s="23" t="str">
        <f t="shared" si="3"/>
        <v>FA / 467 / 76881334 / 1497-148-AG23 / SIAMPROTEC SPA</v>
      </c>
      <c r="R92" s="2"/>
      <c r="S92" s="2"/>
      <c r="T92" s="2"/>
      <c r="U92" s="2"/>
      <c r="V92" s="2"/>
      <c r="W92" s="2"/>
      <c r="X92" s="2"/>
      <c r="Y92" s="2"/>
      <c r="Z92" s="2"/>
      <c r="AA92" s="2"/>
      <c r="AB92" s="2"/>
      <c r="AC92" s="2"/>
      <c r="AD92" s="2"/>
      <c r="AE92" s="2"/>
      <c r="AF92" s="2"/>
      <c r="AG92" s="2"/>
      <c r="AH92" s="2"/>
      <c r="AI92" s="2"/>
      <c r="AJ92" s="2"/>
      <c r="AK92" s="2"/>
      <c r="AL92" s="2"/>
      <c r="AM92" s="2"/>
      <c r="AN92" s="2"/>
      <c r="AO92" s="2"/>
      <c r="AP92" s="31"/>
      <c r="AQ92" s="2"/>
      <c r="AR92" s="2"/>
      <c r="AS92" s="2"/>
      <c r="AT92" s="2"/>
      <c r="AU92" s="2"/>
      <c r="AV92" s="2"/>
      <c r="AW92" s="2"/>
      <c r="AX92" s="2" t="s">
        <v>1511</v>
      </c>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row>
    <row r="93" spans="1:118" x14ac:dyDescent="0.25">
      <c r="A93" s="2" t="s">
        <v>1441</v>
      </c>
      <c r="B93" s="2" t="s">
        <v>1442</v>
      </c>
      <c r="C93" s="26" t="s">
        <v>1443</v>
      </c>
      <c r="D93" s="2" t="s">
        <v>1444</v>
      </c>
      <c r="E93" s="3">
        <v>119000</v>
      </c>
      <c r="F93" s="2" t="s">
        <v>1445</v>
      </c>
      <c r="G93" s="2"/>
      <c r="H93" s="2"/>
      <c r="I93" s="23" t="s">
        <v>134</v>
      </c>
      <c r="J93" s="2"/>
      <c r="K93" s="2" t="s">
        <v>1514</v>
      </c>
      <c r="L93" s="23" t="s">
        <v>126</v>
      </c>
      <c r="M93" s="2"/>
      <c r="N93" s="2" t="s">
        <v>1515</v>
      </c>
      <c r="O93" s="2"/>
      <c r="P93" s="23" t="s">
        <v>13</v>
      </c>
      <c r="Q93" s="23" t="str">
        <f t="shared" si="3"/>
        <v>FA / 28 / 76585413 / 1497-165-AG23 / SELECTOR CONSULTORES SPA</v>
      </c>
      <c r="R93" s="2"/>
      <c r="S93" s="2"/>
      <c r="T93" s="2"/>
      <c r="U93" s="2"/>
      <c r="V93" s="2"/>
      <c r="W93" s="2"/>
      <c r="X93" s="2"/>
      <c r="Y93" s="2"/>
      <c r="Z93" s="2"/>
      <c r="AA93" s="2"/>
      <c r="AB93" s="2"/>
      <c r="AC93" s="2"/>
      <c r="AD93" s="2"/>
      <c r="AE93" s="2"/>
      <c r="AF93" s="2"/>
      <c r="AG93" s="2"/>
      <c r="AH93" s="2"/>
      <c r="AI93" s="2"/>
      <c r="AJ93" s="2"/>
      <c r="AK93" s="2"/>
      <c r="AL93" s="2"/>
      <c r="AM93" s="2"/>
      <c r="AN93" s="2"/>
      <c r="AO93" s="2"/>
      <c r="AP93" s="31"/>
      <c r="AQ93" s="2"/>
      <c r="AR93" s="2"/>
      <c r="AS93" s="2"/>
      <c r="AT93" s="2"/>
      <c r="AU93" s="2"/>
      <c r="AV93" s="2"/>
      <c r="AW93" s="2"/>
      <c r="AX93" s="2" t="s">
        <v>1511</v>
      </c>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row>
    <row r="94" spans="1:118" x14ac:dyDescent="0.25">
      <c r="A94" s="2" t="s">
        <v>1441</v>
      </c>
      <c r="B94" s="2" t="s">
        <v>1442</v>
      </c>
      <c r="C94" s="26" t="s">
        <v>1443</v>
      </c>
      <c r="D94" s="2" t="s">
        <v>1444</v>
      </c>
      <c r="E94" s="3">
        <v>109480</v>
      </c>
      <c r="F94" s="2" t="s">
        <v>1516</v>
      </c>
      <c r="G94" s="2"/>
      <c r="H94" s="2"/>
      <c r="I94" s="23" t="s">
        <v>134</v>
      </c>
      <c r="J94" s="2"/>
      <c r="K94" s="2" t="s">
        <v>1517</v>
      </c>
      <c r="L94" s="23" t="s">
        <v>126</v>
      </c>
      <c r="M94" s="2"/>
      <c r="N94" s="2" t="s">
        <v>1518</v>
      </c>
      <c r="O94" s="2"/>
      <c r="P94" s="23" t="s">
        <v>13</v>
      </c>
      <c r="Q94" s="23" t="str">
        <f t="shared" si="3"/>
        <v>FA / 277 / 77025851 / 1497-198-AG23 / SOCIEDAD COMERCIAL Y PUBLICITARIA ALTAVIS</v>
      </c>
      <c r="R94" s="2"/>
      <c r="S94" s="2"/>
      <c r="T94" s="2"/>
      <c r="U94" s="2"/>
      <c r="V94" s="2"/>
      <c r="W94" s="2"/>
      <c r="X94" s="2"/>
      <c r="Y94" s="2"/>
      <c r="Z94" s="2"/>
      <c r="AA94" s="2"/>
      <c r="AB94" s="2"/>
      <c r="AC94" s="2"/>
      <c r="AD94" s="2"/>
      <c r="AE94" s="2"/>
      <c r="AF94" s="2"/>
      <c r="AG94" s="2"/>
      <c r="AH94" s="2"/>
      <c r="AI94" s="2"/>
      <c r="AJ94" s="2"/>
      <c r="AK94" s="2"/>
      <c r="AL94" s="2"/>
      <c r="AM94" s="2"/>
      <c r="AN94" s="2"/>
      <c r="AO94" s="2"/>
      <c r="AP94" s="31"/>
      <c r="AQ94" s="2"/>
      <c r="AR94" s="2"/>
      <c r="AS94" s="2"/>
      <c r="AT94" s="2"/>
      <c r="AU94" s="2"/>
      <c r="AV94" s="2"/>
      <c r="AW94" s="2"/>
      <c r="AX94" s="2" t="s">
        <v>1511</v>
      </c>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row>
    <row r="95" spans="1:118" x14ac:dyDescent="0.25">
      <c r="A95" s="2" t="s">
        <v>1441</v>
      </c>
      <c r="B95" s="2" t="s">
        <v>1442</v>
      </c>
      <c r="C95" s="26" t="s">
        <v>1443</v>
      </c>
      <c r="D95" s="2" t="s">
        <v>1444</v>
      </c>
      <c r="E95" s="3">
        <v>138229</v>
      </c>
      <c r="F95" s="18" t="s">
        <v>562</v>
      </c>
      <c r="G95" s="2"/>
      <c r="H95" s="2"/>
      <c r="I95" s="23" t="s">
        <v>134</v>
      </c>
      <c r="J95" s="2"/>
      <c r="K95" s="2" t="s">
        <v>1519</v>
      </c>
      <c r="L95" s="23" t="s">
        <v>126</v>
      </c>
      <c r="M95" s="2"/>
      <c r="N95" s="2" t="s">
        <v>1520</v>
      </c>
      <c r="O95" s="2"/>
      <c r="P95" s="23" t="s">
        <v>13</v>
      </c>
      <c r="Q95" s="23" t="str">
        <f t="shared" si="3"/>
        <v>FA / 173889 / 96691330 / 1497-249-AG23 / DICTUC S.A.</v>
      </c>
      <c r="R95" s="2"/>
      <c r="S95" s="2"/>
      <c r="T95" s="2"/>
      <c r="U95" s="2"/>
      <c r="V95" s="2"/>
      <c r="W95" s="2"/>
      <c r="X95" s="2"/>
      <c r="Y95" s="2"/>
      <c r="Z95" s="2"/>
      <c r="AA95" s="2"/>
      <c r="AB95" s="2"/>
      <c r="AC95" s="2"/>
      <c r="AD95" s="2"/>
      <c r="AE95" s="2"/>
      <c r="AF95" s="2"/>
      <c r="AG95" s="2"/>
      <c r="AH95" s="2"/>
      <c r="AI95" s="2"/>
      <c r="AJ95" s="2"/>
      <c r="AK95" s="2"/>
      <c r="AL95" s="2"/>
      <c r="AM95" s="2"/>
      <c r="AN95" s="2"/>
      <c r="AO95" s="2"/>
      <c r="AP95" s="31"/>
      <c r="AQ95" s="2"/>
      <c r="AR95" s="2"/>
      <c r="AS95" s="2"/>
      <c r="AT95" s="2"/>
      <c r="AU95" s="2"/>
      <c r="AV95" s="2"/>
      <c r="AW95" s="2"/>
      <c r="AX95" s="2" t="s">
        <v>1511</v>
      </c>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row>
    <row r="96" spans="1:118" x14ac:dyDescent="0.25">
      <c r="A96" s="2" t="s">
        <v>1441</v>
      </c>
      <c r="B96" s="2" t="s">
        <v>1442</v>
      </c>
      <c r="C96" s="26" t="s">
        <v>1443</v>
      </c>
      <c r="D96" s="2" t="s">
        <v>1444</v>
      </c>
      <c r="E96" s="3">
        <v>1248305</v>
      </c>
      <c r="F96" s="2" t="s">
        <v>1521</v>
      </c>
      <c r="G96" s="2"/>
      <c r="H96" s="2"/>
      <c r="I96" s="23" t="s">
        <v>134</v>
      </c>
      <c r="J96" s="2"/>
      <c r="K96" s="2" t="s">
        <v>1522</v>
      </c>
      <c r="L96" s="23" t="s">
        <v>126</v>
      </c>
      <c r="M96" s="2"/>
      <c r="N96" s="2" t="s">
        <v>1523</v>
      </c>
      <c r="O96" s="2"/>
      <c r="P96" s="23" t="s">
        <v>13</v>
      </c>
      <c r="Q96" s="23" t="str">
        <f t="shared" si="3"/>
        <v>FA / 52020 / 81380500 / 1497-306-AG23 / UNIVERSIDAD AUSTRAL DE CHILE</v>
      </c>
      <c r="R96" s="2"/>
      <c r="S96" s="2"/>
      <c r="T96" s="2"/>
      <c r="U96" s="2"/>
      <c r="V96" s="2"/>
      <c r="W96" s="2"/>
      <c r="X96" s="2"/>
      <c r="Y96" s="2"/>
      <c r="Z96" s="2"/>
      <c r="AA96" s="2"/>
      <c r="AB96" s="2"/>
      <c r="AC96" s="2"/>
      <c r="AD96" s="2"/>
      <c r="AE96" s="2"/>
      <c r="AF96" s="2"/>
      <c r="AG96" s="2"/>
      <c r="AH96" s="2"/>
      <c r="AI96" s="2"/>
      <c r="AJ96" s="2"/>
      <c r="AK96" s="2"/>
      <c r="AL96" s="2"/>
      <c r="AM96" s="2"/>
      <c r="AN96" s="2"/>
      <c r="AO96" s="2"/>
      <c r="AP96" s="31"/>
      <c r="AQ96" s="2"/>
      <c r="AR96" s="2"/>
      <c r="AS96" s="2"/>
      <c r="AT96" s="2"/>
      <c r="AU96" s="2"/>
      <c r="AV96" s="2"/>
      <c r="AW96" s="2"/>
      <c r="AX96" s="2" t="s">
        <v>1511</v>
      </c>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row>
    <row r="97" spans="1:118" x14ac:dyDescent="0.25">
      <c r="A97" s="49" t="s">
        <v>1441</v>
      </c>
      <c r="B97" s="49" t="s">
        <v>1442</v>
      </c>
      <c r="C97" s="50" t="s">
        <v>1443</v>
      </c>
      <c r="D97" s="49" t="s">
        <v>1444</v>
      </c>
      <c r="E97" s="6">
        <v>167876</v>
      </c>
      <c r="F97" s="2" t="s">
        <v>1524</v>
      </c>
      <c r="I97" s="23" t="s">
        <v>134</v>
      </c>
      <c r="J97" s="49"/>
      <c r="K97" s="49" t="s">
        <v>1522</v>
      </c>
      <c r="L97" s="23" t="s">
        <v>126</v>
      </c>
      <c r="M97" s="49"/>
      <c r="N97" s="49" t="s">
        <v>1525</v>
      </c>
      <c r="O97" s="49"/>
      <c r="P97" s="23" t="s">
        <v>13</v>
      </c>
      <c r="Q97" s="23" t="str">
        <f t="shared" si="3"/>
        <v>FA / 51821 / 81380500 / 1497-306-AG23 / UNIVERSIDAD AUSTRAL DE CHILE</v>
      </c>
      <c r="R97" s="49"/>
      <c r="S97" s="49"/>
      <c r="T97" s="49"/>
      <c r="U97" s="49"/>
      <c r="V97" s="49"/>
      <c r="W97" s="49"/>
      <c r="X97" s="49"/>
      <c r="Y97" s="49"/>
      <c r="Z97" s="49"/>
      <c r="AA97" s="49"/>
      <c r="AB97" s="49"/>
      <c r="AC97" s="49"/>
      <c r="AD97" s="49"/>
      <c r="AE97" s="49"/>
      <c r="AF97" s="49"/>
      <c r="AG97" s="49"/>
      <c r="AH97" s="49"/>
      <c r="AJ97" s="49"/>
      <c r="AK97" s="49"/>
      <c r="AL97" s="49"/>
      <c r="AM97" s="49"/>
      <c r="AN97" s="49"/>
      <c r="AO97" s="49"/>
      <c r="AP97" s="42"/>
      <c r="AQ97" s="49"/>
      <c r="AR97" s="49"/>
      <c r="AS97" s="49"/>
      <c r="AT97" s="49"/>
      <c r="AU97" s="49"/>
      <c r="AV97" s="49"/>
      <c r="AW97" s="49"/>
      <c r="AX97" s="49" t="s">
        <v>1511</v>
      </c>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row>
    <row r="98" spans="1:118" x14ac:dyDescent="0.25">
      <c r="A98" s="2" t="s">
        <v>1441</v>
      </c>
      <c r="B98" s="2" t="s">
        <v>1442</v>
      </c>
      <c r="C98" s="26" t="s">
        <v>1443</v>
      </c>
      <c r="D98" s="2" t="s">
        <v>1444</v>
      </c>
      <c r="E98" s="3">
        <v>357000</v>
      </c>
      <c r="F98" s="2" t="s">
        <v>1526</v>
      </c>
      <c r="G98" s="2"/>
      <c r="H98" s="2"/>
      <c r="I98" s="23" t="s">
        <v>134</v>
      </c>
      <c r="J98" s="2"/>
      <c r="K98" s="2" t="s">
        <v>1527</v>
      </c>
      <c r="L98" s="23" t="s">
        <v>126</v>
      </c>
      <c r="M98" s="27" t="s">
        <v>1528</v>
      </c>
      <c r="N98" s="2" t="s">
        <v>1529</v>
      </c>
      <c r="O98" s="2" t="s">
        <v>1530</v>
      </c>
      <c r="P98" s="23" t="s">
        <v>129</v>
      </c>
      <c r="Q98" s="23" t="str">
        <f t="shared" ref="Q98:Q127" si="4">O98</f>
        <v>Buceo para toma de muestra en sectores costeros</v>
      </c>
      <c r="R98" s="2" t="s">
        <v>1531</v>
      </c>
      <c r="S98" s="2"/>
      <c r="T98" s="2"/>
      <c r="U98" s="2"/>
      <c r="V98" s="2"/>
      <c r="W98" s="2"/>
      <c r="X98" s="2"/>
      <c r="Y98" s="2"/>
      <c r="Z98" s="2"/>
      <c r="AA98" s="2"/>
      <c r="AB98" s="2"/>
      <c r="AC98" s="2"/>
      <c r="AD98" s="2"/>
      <c r="AE98" s="2"/>
      <c r="AF98" s="2"/>
      <c r="AG98" s="2"/>
      <c r="AH98" s="2"/>
      <c r="AI98" s="2"/>
      <c r="AJ98" s="2"/>
      <c r="AK98" s="2"/>
      <c r="AL98" s="2"/>
      <c r="AM98" s="2"/>
      <c r="AN98" s="2"/>
      <c r="AO98" s="2"/>
      <c r="AP98" s="31"/>
      <c r="AQ98" s="2"/>
      <c r="AR98" s="2"/>
      <c r="AS98" s="2"/>
      <c r="AT98" s="2"/>
      <c r="AU98" s="2"/>
      <c r="AV98" s="2"/>
      <c r="AW98" s="2"/>
      <c r="AX98" s="2" t="s">
        <v>1511</v>
      </c>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row>
    <row r="99" spans="1:118" x14ac:dyDescent="0.25">
      <c r="A99" s="2" t="s">
        <v>1441</v>
      </c>
      <c r="B99" s="2" t="s">
        <v>1442</v>
      </c>
      <c r="C99" s="26" t="s">
        <v>1443</v>
      </c>
      <c r="D99" s="2" t="s">
        <v>1444</v>
      </c>
      <c r="E99" s="3">
        <v>1803512</v>
      </c>
      <c r="F99" s="2" t="s">
        <v>1526</v>
      </c>
      <c r="G99" s="2"/>
      <c r="H99" s="2"/>
      <c r="I99" s="23" t="s">
        <v>134</v>
      </c>
      <c r="J99" s="2"/>
      <c r="K99" s="2" t="s">
        <v>1532</v>
      </c>
      <c r="L99" s="23" t="s">
        <v>126</v>
      </c>
      <c r="M99" s="2"/>
      <c r="N99" s="2" t="s">
        <v>1533</v>
      </c>
      <c r="O99" s="2" t="s">
        <v>1530</v>
      </c>
      <c r="P99" s="23" t="s">
        <v>129</v>
      </c>
      <c r="Q99" s="23" t="str">
        <f t="shared" si="4"/>
        <v>Buceo para toma de muestra en sectores costeros</v>
      </c>
      <c r="R99" s="2" t="s">
        <v>1534</v>
      </c>
      <c r="S99" s="2"/>
      <c r="T99" s="2"/>
      <c r="U99" s="2"/>
      <c r="V99" s="2"/>
      <c r="W99" s="2"/>
      <c r="X99" s="2"/>
      <c r="Y99" s="2"/>
      <c r="Z99" s="2"/>
      <c r="AA99" s="2"/>
      <c r="AB99" s="2"/>
      <c r="AC99" s="2"/>
      <c r="AD99" s="2"/>
      <c r="AE99" s="2"/>
      <c r="AF99" s="2"/>
      <c r="AG99" s="2"/>
      <c r="AH99" s="2"/>
      <c r="AI99" s="2"/>
      <c r="AJ99" s="2"/>
      <c r="AK99" s="2"/>
      <c r="AL99" s="2"/>
      <c r="AM99" s="2"/>
      <c r="AN99" s="2"/>
      <c r="AO99" s="2"/>
      <c r="AP99" s="31"/>
      <c r="AQ99" s="2"/>
      <c r="AR99" s="2"/>
      <c r="AS99" s="2"/>
      <c r="AT99" s="2"/>
      <c r="AU99" s="2"/>
      <c r="AV99" s="2"/>
      <c r="AW99" s="2"/>
      <c r="AX99" s="2" t="s">
        <v>1511</v>
      </c>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row>
    <row r="100" spans="1:118" x14ac:dyDescent="0.25">
      <c r="A100" s="2" t="s">
        <v>1441</v>
      </c>
      <c r="B100" s="2" t="s">
        <v>1442</v>
      </c>
      <c r="C100" s="26" t="s">
        <v>1443</v>
      </c>
      <c r="D100" s="2" t="s">
        <v>1444</v>
      </c>
      <c r="E100" s="3">
        <v>1784686</v>
      </c>
      <c r="F100" s="2" t="s">
        <v>1526</v>
      </c>
      <c r="G100" s="2"/>
      <c r="H100" s="2"/>
      <c r="I100" s="23" t="s">
        <v>134</v>
      </c>
      <c r="J100" s="2"/>
      <c r="K100" s="2" t="s">
        <v>1532</v>
      </c>
      <c r="L100" s="23" t="s">
        <v>126</v>
      </c>
      <c r="M100" s="2"/>
      <c r="N100" s="2" t="s">
        <v>1535</v>
      </c>
      <c r="O100" s="2" t="s">
        <v>1530</v>
      </c>
      <c r="P100" s="23" t="s">
        <v>129</v>
      </c>
      <c r="Q100" s="23" t="str">
        <f t="shared" si="4"/>
        <v>Buceo para toma de muestra en sectores costeros</v>
      </c>
      <c r="R100" s="2" t="s">
        <v>1534</v>
      </c>
      <c r="S100" s="2"/>
      <c r="T100" s="2"/>
      <c r="U100" s="2"/>
      <c r="V100" s="2"/>
      <c r="W100" s="2"/>
      <c r="X100" s="2"/>
      <c r="Y100" s="2"/>
      <c r="Z100" s="2"/>
      <c r="AA100" s="2"/>
      <c r="AB100" s="2"/>
      <c r="AC100" s="2"/>
      <c r="AD100" s="2"/>
      <c r="AE100" s="2"/>
      <c r="AF100" s="2"/>
      <c r="AG100" s="2"/>
      <c r="AH100" s="2"/>
      <c r="AI100" s="2"/>
      <c r="AJ100" s="2"/>
      <c r="AK100" s="2"/>
      <c r="AL100" s="2"/>
      <c r="AM100" s="2"/>
      <c r="AN100" s="2"/>
      <c r="AO100" s="2"/>
      <c r="AP100" s="31"/>
      <c r="AQ100" s="2"/>
      <c r="AR100" s="2"/>
      <c r="AS100" s="2"/>
      <c r="AT100" s="2"/>
      <c r="AU100" s="2"/>
      <c r="AV100" s="2"/>
      <c r="AW100" s="2"/>
      <c r="AX100" s="2" t="s">
        <v>1511</v>
      </c>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row>
    <row r="101" spans="1:118" x14ac:dyDescent="0.25">
      <c r="A101" s="2" t="s">
        <v>1441</v>
      </c>
      <c r="B101" s="2" t="s">
        <v>1442</v>
      </c>
      <c r="C101" s="26" t="s">
        <v>1443</v>
      </c>
      <c r="D101" s="2" t="s">
        <v>1444</v>
      </c>
      <c r="E101" s="3">
        <v>1709383</v>
      </c>
      <c r="F101" s="2" t="s">
        <v>1526</v>
      </c>
      <c r="G101" s="2"/>
      <c r="H101" s="2"/>
      <c r="I101" s="23" t="s">
        <v>134</v>
      </c>
      <c r="J101" s="2"/>
      <c r="K101" s="2" t="s">
        <v>1532</v>
      </c>
      <c r="L101" s="23" t="s">
        <v>126</v>
      </c>
      <c r="M101" s="2"/>
      <c r="N101" s="2" t="s">
        <v>1536</v>
      </c>
      <c r="O101" s="2" t="s">
        <v>1530</v>
      </c>
      <c r="P101" s="23" t="s">
        <v>129</v>
      </c>
      <c r="Q101" s="23" t="str">
        <f t="shared" si="4"/>
        <v>Buceo para toma de muestra en sectores costeros</v>
      </c>
      <c r="R101" s="2" t="s">
        <v>1534</v>
      </c>
      <c r="S101" s="2"/>
      <c r="T101" s="2"/>
      <c r="U101" s="2"/>
      <c r="V101" s="2"/>
      <c r="W101" s="2"/>
      <c r="X101" s="2"/>
      <c r="Y101" s="2"/>
      <c r="Z101" s="2"/>
      <c r="AA101" s="2"/>
      <c r="AB101" s="2"/>
      <c r="AC101" s="2"/>
      <c r="AD101" s="2"/>
      <c r="AE101" s="2"/>
      <c r="AF101" s="2"/>
      <c r="AG101" s="2"/>
      <c r="AH101" s="2"/>
      <c r="AI101" s="2"/>
      <c r="AJ101" s="2"/>
      <c r="AK101" s="2"/>
      <c r="AL101" s="2"/>
      <c r="AM101" s="2"/>
      <c r="AN101" s="2"/>
      <c r="AO101" s="2"/>
      <c r="AP101" s="31"/>
      <c r="AQ101" s="2"/>
      <c r="AR101" s="2"/>
      <c r="AS101" s="2"/>
      <c r="AT101" s="2"/>
      <c r="AU101" s="2"/>
      <c r="AV101" s="2"/>
      <c r="AW101" s="2"/>
      <c r="AX101" s="2" t="s">
        <v>1511</v>
      </c>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row>
    <row r="102" spans="1:118" x14ac:dyDescent="0.25">
      <c r="A102" s="2" t="s">
        <v>1441</v>
      </c>
      <c r="B102" s="2" t="s">
        <v>1442</v>
      </c>
      <c r="C102" s="26" t="s">
        <v>1443</v>
      </c>
      <c r="D102" s="2" t="s">
        <v>1444</v>
      </c>
      <c r="E102" s="3">
        <v>1596428</v>
      </c>
      <c r="F102" s="2" t="s">
        <v>1526</v>
      </c>
      <c r="G102" s="2"/>
      <c r="H102" s="2"/>
      <c r="I102" s="2" t="s">
        <v>134</v>
      </c>
      <c r="J102" s="2"/>
      <c r="K102" s="2" t="s">
        <v>1532</v>
      </c>
      <c r="L102" s="23" t="s">
        <v>126</v>
      </c>
      <c r="M102" s="2"/>
      <c r="N102" s="2" t="s">
        <v>1537</v>
      </c>
      <c r="O102" s="2" t="s">
        <v>1530</v>
      </c>
      <c r="P102" s="23" t="s">
        <v>129</v>
      </c>
      <c r="Q102" s="23" t="str">
        <f t="shared" si="4"/>
        <v>Buceo para toma de muestra en sectores costeros</v>
      </c>
      <c r="R102" s="2" t="s">
        <v>1534</v>
      </c>
      <c r="S102" s="2"/>
      <c r="T102" s="2"/>
      <c r="U102" s="2"/>
      <c r="V102" s="2"/>
      <c r="W102" s="2"/>
      <c r="X102" s="2"/>
      <c r="Y102" s="2"/>
      <c r="Z102" s="2"/>
      <c r="AA102" s="2"/>
      <c r="AB102" s="2"/>
      <c r="AC102" s="2"/>
      <c r="AD102" s="2"/>
      <c r="AE102" s="2"/>
      <c r="AF102" s="2"/>
      <c r="AG102" s="2"/>
      <c r="AH102" s="2"/>
      <c r="AI102" s="2"/>
      <c r="AJ102" s="2"/>
      <c r="AK102" s="2"/>
      <c r="AL102" s="2"/>
      <c r="AM102" s="2"/>
      <c r="AN102" s="2"/>
      <c r="AO102" s="2"/>
      <c r="AP102" s="31"/>
      <c r="AQ102" s="2"/>
      <c r="AR102" s="2"/>
      <c r="AS102" s="2"/>
      <c r="AT102" s="2"/>
      <c r="AU102" s="2"/>
      <c r="AV102" s="2"/>
      <c r="AW102" s="2"/>
      <c r="AX102" s="2" t="s">
        <v>1511</v>
      </c>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row>
    <row r="103" spans="1:118" x14ac:dyDescent="0.25">
      <c r="A103" s="2" t="s">
        <v>1441</v>
      </c>
      <c r="B103" s="2" t="s">
        <v>1442</v>
      </c>
      <c r="C103" s="26" t="s">
        <v>1443</v>
      </c>
      <c r="D103" s="2" t="s">
        <v>1444</v>
      </c>
      <c r="E103" s="3">
        <v>1223677</v>
      </c>
      <c r="F103" s="2" t="s">
        <v>1526</v>
      </c>
      <c r="G103" s="2"/>
      <c r="H103" s="2"/>
      <c r="I103" s="23" t="s">
        <v>134</v>
      </c>
      <c r="J103" s="2"/>
      <c r="K103" s="2" t="s">
        <v>1532</v>
      </c>
      <c r="L103" s="23" t="s">
        <v>126</v>
      </c>
      <c r="M103" s="2"/>
      <c r="N103" s="2" t="s">
        <v>1538</v>
      </c>
      <c r="O103" s="23" t="s">
        <v>1530</v>
      </c>
      <c r="P103" s="23" t="s">
        <v>129</v>
      </c>
      <c r="Q103" s="23" t="str">
        <f t="shared" si="4"/>
        <v>Buceo para toma de muestra en sectores costeros</v>
      </c>
      <c r="R103" s="2" t="s">
        <v>1534</v>
      </c>
      <c r="S103" s="2"/>
      <c r="T103" s="2"/>
      <c r="U103" s="2"/>
      <c r="V103" s="2"/>
      <c r="W103" s="2"/>
      <c r="X103" s="2"/>
      <c r="Y103" s="2"/>
      <c r="Z103" s="2"/>
      <c r="AA103" s="2"/>
      <c r="AB103" s="2"/>
      <c r="AC103" s="2"/>
      <c r="AD103" s="2"/>
      <c r="AE103" s="2"/>
      <c r="AF103" s="2"/>
      <c r="AG103" s="2"/>
      <c r="AH103" s="2"/>
      <c r="AI103" s="2"/>
      <c r="AJ103" s="2"/>
      <c r="AK103" s="2"/>
      <c r="AL103" s="2"/>
      <c r="AM103" s="2"/>
      <c r="AN103" s="2"/>
      <c r="AO103" s="2"/>
      <c r="AP103" s="31"/>
      <c r="AQ103" s="2"/>
      <c r="AR103" s="2"/>
      <c r="AS103" s="2"/>
      <c r="AT103" s="2"/>
      <c r="AU103" s="2"/>
      <c r="AV103" s="2"/>
      <c r="AW103" s="2"/>
      <c r="AX103" s="2" t="s">
        <v>1511</v>
      </c>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row>
    <row r="104" spans="1:118" ht="15" customHeight="1" x14ac:dyDescent="0.25">
      <c r="A104" s="2" t="s">
        <v>1441</v>
      </c>
      <c r="B104" s="2" t="s">
        <v>1442</v>
      </c>
      <c r="C104" s="26" t="s">
        <v>1443</v>
      </c>
      <c r="D104" s="2" t="s">
        <v>1444</v>
      </c>
      <c r="E104" s="3">
        <v>997767</v>
      </c>
      <c r="F104" s="2" t="s">
        <v>1526</v>
      </c>
      <c r="G104" s="2"/>
      <c r="H104" s="2"/>
      <c r="I104" s="23" t="s">
        <v>134</v>
      </c>
      <c r="J104" s="2"/>
      <c r="K104" s="2" t="s">
        <v>1532</v>
      </c>
      <c r="L104" s="23" t="s">
        <v>126</v>
      </c>
      <c r="M104" s="2"/>
      <c r="N104" s="2" t="s">
        <v>1539</v>
      </c>
      <c r="O104" s="2" t="s">
        <v>1530</v>
      </c>
      <c r="P104" s="23" t="s">
        <v>129</v>
      </c>
      <c r="Q104" s="23" t="str">
        <f t="shared" si="4"/>
        <v>Buceo para toma de muestra en sectores costeros</v>
      </c>
      <c r="R104" s="2" t="s">
        <v>1534</v>
      </c>
      <c r="S104" s="2"/>
      <c r="T104" s="2"/>
      <c r="U104" s="2"/>
      <c r="V104" s="2"/>
      <c r="W104" s="2"/>
      <c r="X104" s="2"/>
      <c r="Y104" s="2"/>
      <c r="Z104" s="2"/>
      <c r="AA104" s="2"/>
      <c r="AB104" s="2"/>
      <c r="AC104" s="2"/>
      <c r="AD104" s="2"/>
      <c r="AE104" s="2"/>
      <c r="AF104" s="2"/>
      <c r="AG104" s="2"/>
      <c r="AH104" s="2"/>
      <c r="AI104" s="2"/>
      <c r="AJ104" s="2"/>
      <c r="AK104" s="2"/>
      <c r="AL104" s="2"/>
      <c r="AM104" s="2"/>
      <c r="AN104" s="2"/>
      <c r="AO104" s="2"/>
      <c r="AP104" s="31"/>
      <c r="AQ104" s="2"/>
      <c r="AR104" s="2"/>
      <c r="AS104" s="2"/>
      <c r="AT104" s="2"/>
      <c r="AU104" s="2"/>
      <c r="AV104" s="2"/>
      <c r="AW104" s="2"/>
      <c r="AX104" s="2" t="s">
        <v>1511</v>
      </c>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row>
    <row r="105" spans="1:118" x14ac:dyDescent="0.25">
      <c r="A105" s="2" t="s">
        <v>1441</v>
      </c>
      <c r="B105" s="2" t="s">
        <v>1442</v>
      </c>
      <c r="C105" s="26" t="s">
        <v>1443</v>
      </c>
      <c r="D105" s="2" t="s">
        <v>1444</v>
      </c>
      <c r="E105" s="3">
        <v>948820</v>
      </c>
      <c r="F105" s="2" t="s">
        <v>1526</v>
      </c>
      <c r="G105" s="2"/>
      <c r="H105" s="2"/>
      <c r="I105" s="23" t="s">
        <v>134</v>
      </c>
      <c r="J105" s="2"/>
      <c r="K105" s="2" t="s">
        <v>1532</v>
      </c>
      <c r="L105" s="23" t="s">
        <v>126</v>
      </c>
      <c r="M105" s="2"/>
      <c r="N105" s="2" t="s">
        <v>1540</v>
      </c>
      <c r="O105" s="2" t="s">
        <v>1530</v>
      </c>
      <c r="P105" s="23" t="s">
        <v>129</v>
      </c>
      <c r="Q105" s="23" t="str">
        <f t="shared" si="4"/>
        <v>Buceo para toma de muestra en sectores costeros</v>
      </c>
      <c r="R105" s="2" t="s">
        <v>1534</v>
      </c>
      <c r="S105" s="2"/>
      <c r="T105" s="2"/>
      <c r="U105" s="2"/>
      <c r="V105" s="2"/>
      <c r="W105" s="2"/>
      <c r="X105" s="2"/>
      <c r="Y105" s="2"/>
      <c r="Z105" s="2"/>
      <c r="AA105" s="2"/>
      <c r="AB105" s="2"/>
      <c r="AC105" s="2"/>
      <c r="AD105" s="2"/>
      <c r="AE105" s="2"/>
      <c r="AF105" s="2"/>
      <c r="AG105" s="2"/>
      <c r="AH105" s="2"/>
      <c r="AI105" s="2"/>
      <c r="AJ105" s="2"/>
      <c r="AK105" s="2"/>
      <c r="AL105" s="2"/>
      <c r="AM105" s="2"/>
      <c r="AN105" s="2"/>
      <c r="AO105" s="2"/>
      <c r="AP105" s="31"/>
      <c r="AQ105" s="2"/>
      <c r="AR105" s="2"/>
      <c r="AS105" s="2"/>
      <c r="AT105" s="2"/>
      <c r="AU105" s="2"/>
      <c r="AV105" s="2"/>
      <c r="AW105" s="2"/>
      <c r="AX105" s="2" t="s">
        <v>1511</v>
      </c>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row>
    <row r="106" spans="1:118" x14ac:dyDescent="0.25">
      <c r="A106" s="2" t="s">
        <v>1441</v>
      </c>
      <c r="B106" s="2" t="s">
        <v>1442</v>
      </c>
      <c r="C106" s="26" t="s">
        <v>1443</v>
      </c>
      <c r="D106" s="2" t="s">
        <v>1444</v>
      </c>
      <c r="E106" s="3">
        <v>628782</v>
      </c>
      <c r="F106" s="2" t="s">
        <v>1526</v>
      </c>
      <c r="G106" s="2"/>
      <c r="H106" s="2"/>
      <c r="I106" s="2" t="s">
        <v>134</v>
      </c>
      <c r="J106" s="2"/>
      <c r="K106" s="2" t="s">
        <v>1532</v>
      </c>
      <c r="L106" s="23" t="s">
        <v>126</v>
      </c>
      <c r="M106" s="2"/>
      <c r="N106" s="2" t="s">
        <v>1541</v>
      </c>
      <c r="O106" s="2" t="s">
        <v>1530</v>
      </c>
      <c r="P106" s="23" t="s">
        <v>129</v>
      </c>
      <c r="Q106" s="23" t="str">
        <f t="shared" si="4"/>
        <v>Buceo para toma de muestra en sectores costeros</v>
      </c>
      <c r="R106" s="2" t="s">
        <v>1534</v>
      </c>
      <c r="S106" s="2"/>
      <c r="T106" s="2"/>
      <c r="U106" s="2"/>
      <c r="V106" s="2"/>
      <c r="W106" s="2"/>
      <c r="X106" s="2"/>
      <c r="Y106" s="2"/>
      <c r="Z106" s="2"/>
      <c r="AA106" s="2"/>
      <c r="AB106" s="2"/>
      <c r="AC106" s="2"/>
      <c r="AD106" s="2"/>
      <c r="AE106" s="2"/>
      <c r="AF106" s="2"/>
      <c r="AG106" s="2"/>
      <c r="AH106" s="2"/>
      <c r="AI106" s="2"/>
      <c r="AJ106" s="2"/>
      <c r="AK106" s="2"/>
      <c r="AL106" s="2"/>
      <c r="AM106" s="2"/>
      <c r="AN106" s="2"/>
      <c r="AO106" s="2"/>
      <c r="AP106" s="31"/>
      <c r="AQ106" s="2"/>
      <c r="AR106" s="2"/>
      <c r="AS106" s="2"/>
      <c r="AT106" s="2"/>
      <c r="AU106" s="2"/>
      <c r="AV106" s="2"/>
      <c r="AW106" s="2"/>
      <c r="AX106" s="2" t="s">
        <v>1511</v>
      </c>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row>
    <row r="107" spans="1:118" x14ac:dyDescent="0.25">
      <c r="A107" s="2" t="s">
        <v>1441</v>
      </c>
      <c r="B107" s="2" t="s">
        <v>1442</v>
      </c>
      <c r="C107" s="26" t="s">
        <v>1443</v>
      </c>
      <c r="D107" s="2" t="s">
        <v>1444</v>
      </c>
      <c r="E107" s="3">
        <v>320039</v>
      </c>
      <c r="F107" s="2" t="s">
        <v>1526</v>
      </c>
      <c r="G107" s="2"/>
      <c r="H107" s="2"/>
      <c r="I107" s="2" t="s">
        <v>134</v>
      </c>
      <c r="J107" s="2"/>
      <c r="K107" s="2" t="s">
        <v>1532</v>
      </c>
      <c r="L107" s="23" t="s">
        <v>126</v>
      </c>
      <c r="M107" s="2"/>
      <c r="N107" s="2" t="s">
        <v>1542</v>
      </c>
      <c r="O107" s="2" t="s">
        <v>1530</v>
      </c>
      <c r="P107" s="23" t="s">
        <v>129</v>
      </c>
      <c r="Q107" s="23" t="str">
        <f t="shared" si="4"/>
        <v>Buceo para toma de muestra en sectores costeros</v>
      </c>
      <c r="R107" s="2" t="s">
        <v>1534</v>
      </c>
      <c r="S107" s="2"/>
      <c r="T107" s="2"/>
      <c r="U107" s="2"/>
      <c r="V107" s="2"/>
      <c r="W107" s="2"/>
      <c r="X107" s="2"/>
      <c r="Y107" s="2"/>
      <c r="Z107" s="2"/>
      <c r="AA107" s="2"/>
      <c r="AB107" s="2"/>
      <c r="AC107" s="2"/>
      <c r="AD107" s="2"/>
      <c r="AE107" s="2"/>
      <c r="AF107" s="2"/>
      <c r="AG107" s="2"/>
      <c r="AH107" s="2"/>
      <c r="AI107" s="2"/>
      <c r="AJ107" s="2"/>
      <c r="AK107" s="2"/>
      <c r="AL107" s="2"/>
      <c r="AM107" s="2"/>
      <c r="AN107" s="2"/>
      <c r="AO107" s="2"/>
      <c r="AP107" s="31"/>
      <c r="AQ107" s="2"/>
      <c r="AR107" s="2"/>
      <c r="AS107" s="2"/>
      <c r="AT107" s="2"/>
      <c r="AU107" s="2"/>
      <c r="AV107" s="2"/>
      <c r="AW107" s="2"/>
      <c r="AX107" s="2" t="s">
        <v>1511</v>
      </c>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row>
    <row r="108" spans="1:118" x14ac:dyDescent="0.25">
      <c r="A108" s="2" t="s">
        <v>1441</v>
      </c>
      <c r="B108" s="2" t="s">
        <v>1442</v>
      </c>
      <c r="C108" s="26" t="s">
        <v>1443</v>
      </c>
      <c r="D108" s="2" t="s">
        <v>1444</v>
      </c>
      <c r="E108" s="3">
        <v>112955</v>
      </c>
      <c r="F108" s="2" t="s">
        <v>1526</v>
      </c>
      <c r="G108" s="2"/>
      <c r="H108" s="2"/>
      <c r="I108" s="23" t="s">
        <v>134</v>
      </c>
      <c r="J108" s="2"/>
      <c r="K108" s="2" t="s">
        <v>1532</v>
      </c>
      <c r="L108" s="23" t="s">
        <v>126</v>
      </c>
      <c r="M108" s="2"/>
      <c r="N108" s="2" t="s">
        <v>1543</v>
      </c>
      <c r="O108" s="23" t="s">
        <v>1530</v>
      </c>
      <c r="P108" s="23" t="s">
        <v>129</v>
      </c>
      <c r="Q108" s="23" t="str">
        <f t="shared" si="4"/>
        <v>Buceo para toma de muestra en sectores costeros</v>
      </c>
      <c r="R108" s="2" t="s">
        <v>1534</v>
      </c>
      <c r="S108" s="2"/>
      <c r="T108" s="2"/>
      <c r="U108" s="2"/>
      <c r="V108" s="2"/>
      <c r="W108" s="2"/>
      <c r="X108" s="2"/>
      <c r="Y108" s="2"/>
      <c r="Z108" s="2"/>
      <c r="AA108" s="2"/>
      <c r="AB108" s="2"/>
      <c r="AC108" s="2"/>
      <c r="AD108" s="2"/>
      <c r="AE108" s="2"/>
      <c r="AF108" s="2"/>
      <c r="AG108" s="2"/>
      <c r="AH108" s="2"/>
      <c r="AI108" s="2"/>
      <c r="AJ108" s="2"/>
      <c r="AK108" s="2"/>
      <c r="AL108" s="2"/>
      <c r="AM108" s="2"/>
      <c r="AN108" s="2"/>
      <c r="AO108" s="2"/>
      <c r="AP108" s="31"/>
      <c r="AQ108" s="2"/>
      <c r="AR108" s="2"/>
      <c r="AS108" s="2"/>
      <c r="AT108" s="2"/>
      <c r="AU108" s="2"/>
      <c r="AV108" s="2"/>
      <c r="AW108" s="2"/>
      <c r="AX108" s="2" t="s">
        <v>1511</v>
      </c>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row>
    <row r="109" spans="1:118" x14ac:dyDescent="0.25">
      <c r="A109" s="2" t="s">
        <v>1441</v>
      </c>
      <c r="B109" s="2" t="s">
        <v>1442</v>
      </c>
      <c r="C109" s="26" t="s">
        <v>1443</v>
      </c>
      <c r="D109" s="2" t="s">
        <v>1444</v>
      </c>
      <c r="E109" s="3">
        <v>0</v>
      </c>
      <c r="F109" s="2" t="s">
        <v>1526</v>
      </c>
      <c r="G109" s="2"/>
      <c r="H109" s="2"/>
      <c r="I109" s="23" t="s">
        <v>134</v>
      </c>
      <c r="J109" s="2"/>
      <c r="K109" s="2" t="s">
        <v>1532</v>
      </c>
      <c r="L109" s="23" t="s">
        <v>126</v>
      </c>
      <c r="M109" s="2"/>
      <c r="N109" s="2" t="s">
        <v>1544</v>
      </c>
      <c r="O109" s="2" t="s">
        <v>1530</v>
      </c>
      <c r="P109" s="23" t="s">
        <v>129</v>
      </c>
      <c r="Q109" s="23" t="str">
        <f t="shared" si="4"/>
        <v>Buceo para toma de muestra en sectores costeros</v>
      </c>
      <c r="R109" s="2" t="s">
        <v>1534</v>
      </c>
      <c r="S109" s="2"/>
      <c r="T109" s="2"/>
      <c r="U109" s="2"/>
      <c r="V109" s="2"/>
      <c r="W109" s="2"/>
      <c r="X109" s="2"/>
      <c r="Y109" s="2"/>
      <c r="Z109" s="2"/>
      <c r="AA109" s="2"/>
      <c r="AB109" s="2"/>
      <c r="AC109" s="2"/>
      <c r="AD109" s="2"/>
      <c r="AE109" s="2"/>
      <c r="AF109" s="2"/>
      <c r="AG109" s="2"/>
      <c r="AH109" s="2"/>
      <c r="AI109" s="2"/>
      <c r="AJ109" s="2"/>
      <c r="AK109" s="2"/>
      <c r="AL109" s="2"/>
      <c r="AM109" s="2"/>
      <c r="AN109" s="2"/>
      <c r="AO109" s="2"/>
      <c r="AP109" s="31"/>
      <c r="AQ109" s="2"/>
      <c r="AR109" s="2"/>
      <c r="AS109" s="2"/>
      <c r="AT109" s="2"/>
      <c r="AU109" s="2"/>
      <c r="AV109" s="2"/>
      <c r="AW109" s="2"/>
      <c r="AX109" s="2" t="s">
        <v>1511</v>
      </c>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row>
    <row r="110" spans="1:118" x14ac:dyDescent="0.25">
      <c r="A110" s="2" t="s">
        <v>1441</v>
      </c>
      <c r="B110" s="2" t="s">
        <v>1442</v>
      </c>
      <c r="C110" s="26" t="s">
        <v>1443</v>
      </c>
      <c r="D110" s="2" t="s">
        <v>1444</v>
      </c>
      <c r="E110" s="3">
        <v>3408695</v>
      </c>
      <c r="F110" s="2" t="s">
        <v>1545</v>
      </c>
      <c r="G110" s="2"/>
      <c r="H110" s="2"/>
      <c r="I110" s="23" t="s">
        <v>134</v>
      </c>
      <c r="J110" s="2" t="s">
        <v>1546</v>
      </c>
      <c r="K110" s="2" t="s">
        <v>1547</v>
      </c>
      <c r="L110" s="23" t="s">
        <v>126</v>
      </c>
      <c r="M110" s="2"/>
      <c r="N110" s="2" t="s">
        <v>1548</v>
      </c>
      <c r="O110" s="2" t="s">
        <v>1549</v>
      </c>
      <c r="P110" s="23" t="s">
        <v>129</v>
      </c>
      <c r="Q110" s="23" t="str">
        <f t="shared" si="4"/>
        <v>Servicios de Médico Contralor para COMPIN Valdivia</v>
      </c>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31"/>
      <c r="AQ110" s="2"/>
      <c r="AR110" s="2"/>
      <c r="AS110" s="2"/>
      <c r="AT110" s="2"/>
      <c r="AU110" s="2"/>
      <c r="AV110" s="2"/>
      <c r="AW110" s="2"/>
      <c r="AX110" s="2" t="s">
        <v>1511</v>
      </c>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row>
    <row r="111" spans="1:118" x14ac:dyDescent="0.25">
      <c r="A111" s="2" t="s">
        <v>1441</v>
      </c>
      <c r="B111" s="2" t="s">
        <v>1442</v>
      </c>
      <c r="C111" s="26" t="s">
        <v>1443</v>
      </c>
      <c r="D111" s="2" t="s">
        <v>1444</v>
      </c>
      <c r="E111" s="3">
        <v>3326521</v>
      </c>
      <c r="F111" s="2" t="s">
        <v>1545</v>
      </c>
      <c r="G111" s="2"/>
      <c r="H111" s="2"/>
      <c r="I111" s="23" t="s">
        <v>134</v>
      </c>
      <c r="J111" s="2" t="s">
        <v>1546</v>
      </c>
      <c r="K111" s="2" t="s">
        <v>1547</v>
      </c>
      <c r="L111" s="2" t="s">
        <v>126</v>
      </c>
      <c r="M111" s="2"/>
      <c r="N111" s="2" t="s">
        <v>1550</v>
      </c>
      <c r="O111" s="2" t="s">
        <v>1549</v>
      </c>
      <c r="P111" s="23" t="s">
        <v>129</v>
      </c>
      <c r="Q111" s="23" t="str">
        <f t="shared" si="4"/>
        <v>Servicios de Médico Contralor para COMPIN Valdivia</v>
      </c>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31"/>
      <c r="AQ111" s="2"/>
      <c r="AR111" s="2"/>
      <c r="AS111" s="2"/>
      <c r="AT111" s="2"/>
      <c r="AU111" s="2"/>
      <c r="AV111" s="2"/>
      <c r="AW111" s="2"/>
      <c r="AX111" s="2" t="s">
        <v>1511</v>
      </c>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row>
    <row r="112" spans="1:118" x14ac:dyDescent="0.25">
      <c r="A112" s="2" t="s">
        <v>1441</v>
      </c>
      <c r="B112" s="2" t="s">
        <v>1442</v>
      </c>
      <c r="C112" s="26" t="s">
        <v>1443</v>
      </c>
      <c r="D112" s="2" t="s">
        <v>1444</v>
      </c>
      <c r="E112" s="3">
        <v>3305217</v>
      </c>
      <c r="F112" s="2" t="s">
        <v>1545</v>
      </c>
      <c r="G112" s="2"/>
      <c r="H112" s="2"/>
      <c r="I112" s="23" t="s">
        <v>134</v>
      </c>
      <c r="J112" s="2" t="s">
        <v>1546</v>
      </c>
      <c r="K112" s="2" t="s">
        <v>1547</v>
      </c>
      <c r="L112" s="23" t="s">
        <v>126</v>
      </c>
      <c r="M112" s="2"/>
      <c r="N112" s="2" t="s">
        <v>1551</v>
      </c>
      <c r="O112" s="2" t="s">
        <v>1549</v>
      </c>
      <c r="P112" s="23" t="s">
        <v>129</v>
      </c>
      <c r="Q112" s="23" t="str">
        <f t="shared" si="4"/>
        <v>Servicios de Médico Contralor para COMPIN Valdivia</v>
      </c>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31"/>
      <c r="AQ112" s="2"/>
      <c r="AR112" s="2"/>
      <c r="AS112" s="2"/>
      <c r="AT112" s="2"/>
      <c r="AU112" s="2"/>
      <c r="AV112" s="2"/>
      <c r="AW112" s="2"/>
      <c r="AX112" s="2" t="s">
        <v>1511</v>
      </c>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row>
    <row r="113" spans="1:118" x14ac:dyDescent="0.25">
      <c r="A113" s="2" t="s">
        <v>1441</v>
      </c>
      <c r="B113" s="2" t="s">
        <v>1442</v>
      </c>
      <c r="C113" s="26" t="s">
        <v>1443</v>
      </c>
      <c r="D113" s="2" t="s">
        <v>1444</v>
      </c>
      <c r="E113" s="3">
        <v>3095217</v>
      </c>
      <c r="F113" s="2" t="s">
        <v>1545</v>
      </c>
      <c r="G113" s="2"/>
      <c r="H113" s="2"/>
      <c r="I113" s="23" t="s">
        <v>134</v>
      </c>
      <c r="J113" s="2" t="s">
        <v>1546</v>
      </c>
      <c r="K113" s="2" t="s">
        <v>1547</v>
      </c>
      <c r="L113" s="23" t="s">
        <v>126</v>
      </c>
      <c r="M113" s="2"/>
      <c r="N113" s="2" t="s">
        <v>1552</v>
      </c>
      <c r="O113" s="2" t="s">
        <v>1549</v>
      </c>
      <c r="P113" s="23" t="s">
        <v>129</v>
      </c>
      <c r="Q113" s="23" t="str">
        <f t="shared" si="4"/>
        <v>Servicios de Médico Contralor para COMPIN Valdivia</v>
      </c>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31"/>
      <c r="AQ113" s="2"/>
      <c r="AR113" s="2"/>
      <c r="AS113" s="2"/>
      <c r="AT113" s="2"/>
      <c r="AU113" s="2"/>
      <c r="AV113" s="2"/>
      <c r="AW113" s="2"/>
      <c r="AX113" s="2" t="s">
        <v>1511</v>
      </c>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row>
    <row r="114" spans="1:118" x14ac:dyDescent="0.25">
      <c r="A114" s="2" t="s">
        <v>1441</v>
      </c>
      <c r="B114" s="2" t="s">
        <v>1442</v>
      </c>
      <c r="C114" s="26" t="s">
        <v>1443</v>
      </c>
      <c r="D114" s="2" t="s">
        <v>1444</v>
      </c>
      <c r="E114" s="3">
        <v>2991739</v>
      </c>
      <c r="F114" s="2" t="s">
        <v>1545</v>
      </c>
      <c r="G114" s="2"/>
      <c r="H114" s="2"/>
      <c r="I114" s="23" t="s">
        <v>134</v>
      </c>
      <c r="J114" s="2" t="s">
        <v>1546</v>
      </c>
      <c r="K114" s="2" t="s">
        <v>1547</v>
      </c>
      <c r="L114" s="23" t="s">
        <v>126</v>
      </c>
      <c r="M114" s="2"/>
      <c r="N114" s="2" t="s">
        <v>1553</v>
      </c>
      <c r="O114" s="2" t="s">
        <v>1549</v>
      </c>
      <c r="P114" s="23" t="s">
        <v>129</v>
      </c>
      <c r="Q114" s="23" t="str">
        <f t="shared" si="4"/>
        <v>Servicios de Médico Contralor para COMPIN Valdivia</v>
      </c>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31"/>
      <c r="AQ114" s="2"/>
      <c r="AR114" s="2"/>
      <c r="AS114" s="2"/>
      <c r="AT114" s="2"/>
      <c r="AU114" s="2"/>
      <c r="AV114" s="2"/>
      <c r="AW114" s="2"/>
      <c r="AX114" s="2" t="s">
        <v>1511</v>
      </c>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row>
    <row r="115" spans="1:118" x14ac:dyDescent="0.25">
      <c r="A115" s="2" t="s">
        <v>1441</v>
      </c>
      <c r="B115" s="2" t="s">
        <v>1442</v>
      </c>
      <c r="C115" s="26" t="s">
        <v>1443</v>
      </c>
      <c r="D115" s="2" t="s">
        <v>1444</v>
      </c>
      <c r="E115" s="3">
        <v>2678261</v>
      </c>
      <c r="F115" s="2" t="s">
        <v>1545</v>
      </c>
      <c r="G115" s="2"/>
      <c r="H115" s="2"/>
      <c r="I115" s="23" t="s">
        <v>134</v>
      </c>
      <c r="J115" s="2" t="s">
        <v>1546</v>
      </c>
      <c r="K115" s="2" t="s">
        <v>1547</v>
      </c>
      <c r="L115" s="23" t="s">
        <v>126</v>
      </c>
      <c r="M115" s="2"/>
      <c r="N115" s="2" t="s">
        <v>1554</v>
      </c>
      <c r="O115" s="2" t="s">
        <v>1549</v>
      </c>
      <c r="P115" s="23" t="s">
        <v>129</v>
      </c>
      <c r="Q115" s="23" t="str">
        <f t="shared" si="4"/>
        <v>Servicios de Médico Contralor para COMPIN Valdivia</v>
      </c>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31"/>
      <c r="AQ115" s="2"/>
      <c r="AR115" s="2"/>
      <c r="AS115" s="2"/>
      <c r="AT115" s="2"/>
      <c r="AU115" s="2"/>
      <c r="AV115" s="2"/>
      <c r="AW115" s="2"/>
      <c r="AX115" s="2" t="s">
        <v>1511</v>
      </c>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row>
    <row r="116" spans="1:118" x14ac:dyDescent="0.25">
      <c r="A116" s="2" t="s">
        <v>1441</v>
      </c>
      <c r="B116" s="2" t="s">
        <v>1442</v>
      </c>
      <c r="C116" s="26" t="s">
        <v>1443</v>
      </c>
      <c r="D116" s="2" t="s">
        <v>1444</v>
      </c>
      <c r="E116" s="3">
        <v>2656956</v>
      </c>
      <c r="F116" s="2" t="s">
        <v>1545</v>
      </c>
      <c r="G116" s="2"/>
      <c r="H116" s="2"/>
      <c r="I116" s="23" t="s">
        <v>134</v>
      </c>
      <c r="J116" s="2" t="s">
        <v>1546</v>
      </c>
      <c r="K116" s="2" t="s">
        <v>1547</v>
      </c>
      <c r="L116" s="23" t="s">
        <v>126</v>
      </c>
      <c r="M116" s="2"/>
      <c r="N116" s="2" t="s">
        <v>1555</v>
      </c>
      <c r="O116" s="2" t="s">
        <v>1549</v>
      </c>
      <c r="P116" s="23" t="s">
        <v>129</v>
      </c>
      <c r="Q116" s="23" t="str">
        <f t="shared" si="4"/>
        <v>Servicios de Médico Contralor para COMPIN Valdivia</v>
      </c>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31"/>
      <c r="AQ116" s="2"/>
      <c r="AR116" s="2"/>
      <c r="AS116" s="2"/>
      <c r="AT116" s="2"/>
      <c r="AU116" s="2"/>
      <c r="AV116" s="2"/>
      <c r="AW116" s="2"/>
      <c r="AX116" s="2" t="s">
        <v>1511</v>
      </c>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row>
    <row r="117" spans="1:118" x14ac:dyDescent="0.25">
      <c r="A117" s="2" t="s">
        <v>1441</v>
      </c>
      <c r="B117" s="2" t="s">
        <v>1442</v>
      </c>
      <c r="C117" s="26" t="s">
        <v>1443</v>
      </c>
      <c r="D117" s="2" t="s">
        <v>1444</v>
      </c>
      <c r="E117" s="3">
        <v>2154782</v>
      </c>
      <c r="F117" s="2" t="s">
        <v>1545</v>
      </c>
      <c r="G117" s="2"/>
      <c r="H117" s="2"/>
      <c r="I117" s="23" t="s">
        <v>134</v>
      </c>
      <c r="J117" s="2" t="s">
        <v>1546</v>
      </c>
      <c r="K117" s="2" t="s">
        <v>1547</v>
      </c>
      <c r="L117" s="23" t="s">
        <v>126</v>
      </c>
      <c r="M117" s="2"/>
      <c r="N117" s="2" t="s">
        <v>1556</v>
      </c>
      <c r="O117" s="2" t="s">
        <v>1549</v>
      </c>
      <c r="P117" s="23" t="s">
        <v>129</v>
      </c>
      <c r="Q117" s="23" t="str">
        <f t="shared" si="4"/>
        <v>Servicios de Médico Contralor para COMPIN Valdivia</v>
      </c>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31"/>
      <c r="AQ117" s="2"/>
      <c r="AR117" s="2"/>
      <c r="AS117" s="2"/>
      <c r="AT117" s="2"/>
      <c r="AU117" s="2"/>
      <c r="AV117" s="2"/>
      <c r="AW117" s="2"/>
      <c r="AX117" s="2" t="s">
        <v>1511</v>
      </c>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row>
    <row r="118" spans="1:118" ht="15" customHeight="1" x14ac:dyDescent="0.25">
      <c r="A118" s="2" t="s">
        <v>1441</v>
      </c>
      <c r="B118" s="2" t="s">
        <v>1442</v>
      </c>
      <c r="C118" s="26" t="s">
        <v>1443</v>
      </c>
      <c r="D118" s="2" t="s">
        <v>1444</v>
      </c>
      <c r="E118" s="3">
        <v>2109130</v>
      </c>
      <c r="F118" s="2" t="s">
        <v>1545</v>
      </c>
      <c r="G118" s="2"/>
      <c r="H118" s="2"/>
      <c r="I118" s="23" t="s">
        <v>134</v>
      </c>
      <c r="J118" s="2" t="s">
        <v>1546</v>
      </c>
      <c r="K118" s="2" t="s">
        <v>1547</v>
      </c>
      <c r="L118" s="23" t="s">
        <v>126</v>
      </c>
      <c r="M118" s="2"/>
      <c r="N118" s="2" t="s">
        <v>1557</v>
      </c>
      <c r="O118" s="2" t="s">
        <v>1549</v>
      </c>
      <c r="P118" s="23" t="s">
        <v>129</v>
      </c>
      <c r="Q118" s="23" t="str">
        <f t="shared" si="4"/>
        <v>Servicios de Médico Contralor para COMPIN Valdivia</v>
      </c>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31"/>
      <c r="AQ118" s="2"/>
      <c r="AR118" s="2"/>
      <c r="AS118" s="2"/>
      <c r="AT118" s="2"/>
      <c r="AU118" s="2"/>
      <c r="AV118" s="2"/>
      <c r="AW118" s="2"/>
      <c r="AX118" s="2" t="s">
        <v>1511</v>
      </c>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row>
    <row r="119" spans="1:118" x14ac:dyDescent="0.25">
      <c r="A119" s="2" t="s">
        <v>1441</v>
      </c>
      <c r="B119" s="2" t="s">
        <v>1442</v>
      </c>
      <c r="C119" s="26" t="s">
        <v>1443</v>
      </c>
      <c r="D119" s="2" t="s">
        <v>1444</v>
      </c>
      <c r="E119" s="3">
        <v>888696</v>
      </c>
      <c r="F119" s="2" t="s">
        <v>1545</v>
      </c>
      <c r="G119" s="2"/>
      <c r="H119" s="2"/>
      <c r="I119" s="23" t="s">
        <v>134</v>
      </c>
      <c r="J119" s="2" t="s">
        <v>1546</v>
      </c>
      <c r="K119" s="2" t="s">
        <v>1547</v>
      </c>
      <c r="L119" s="23" t="s">
        <v>126</v>
      </c>
      <c r="M119" s="2"/>
      <c r="N119" s="2" t="s">
        <v>1558</v>
      </c>
      <c r="O119" s="2" t="s">
        <v>1549</v>
      </c>
      <c r="P119" s="23" t="s">
        <v>129</v>
      </c>
      <c r="Q119" s="23" t="str">
        <f t="shared" si="4"/>
        <v>Servicios de Médico Contralor para COMPIN Valdivia</v>
      </c>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31"/>
      <c r="AQ119" s="2"/>
      <c r="AR119" s="2"/>
      <c r="AS119" s="2"/>
      <c r="AT119" s="2"/>
      <c r="AU119" s="2"/>
      <c r="AV119" s="2"/>
      <c r="AW119" s="2"/>
      <c r="AX119" s="2" t="s">
        <v>1511</v>
      </c>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row>
    <row r="120" spans="1:118" x14ac:dyDescent="0.25">
      <c r="A120" s="2" t="s">
        <v>1441</v>
      </c>
      <c r="B120" s="2" t="s">
        <v>1442</v>
      </c>
      <c r="C120" s="26" t="s">
        <v>1443</v>
      </c>
      <c r="D120" s="2" t="s">
        <v>1444</v>
      </c>
      <c r="E120" s="3">
        <v>2800000</v>
      </c>
      <c r="F120" s="2" t="s">
        <v>1545</v>
      </c>
      <c r="G120" s="2"/>
      <c r="H120" s="2"/>
      <c r="I120" s="23" t="s">
        <v>134</v>
      </c>
      <c r="J120" s="2" t="s">
        <v>1559</v>
      </c>
      <c r="K120" s="2" t="s">
        <v>1560</v>
      </c>
      <c r="L120" s="23" t="s">
        <v>126</v>
      </c>
      <c r="M120" s="2"/>
      <c r="N120" s="2" t="s">
        <v>1561</v>
      </c>
      <c r="O120" s="23" t="s">
        <v>1549</v>
      </c>
      <c r="P120" s="23" t="s">
        <v>129</v>
      </c>
      <c r="Q120" s="23" t="str">
        <f t="shared" si="4"/>
        <v>Servicios de Médico Contralor para COMPIN Valdivia</v>
      </c>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31"/>
      <c r="AQ120" s="2"/>
      <c r="AR120" s="2"/>
      <c r="AS120" s="2"/>
      <c r="AT120" s="2"/>
      <c r="AU120" s="2"/>
      <c r="AV120" s="2"/>
      <c r="AW120" s="2"/>
      <c r="AX120" s="2" t="s">
        <v>1511</v>
      </c>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row>
    <row r="121" spans="1:118" x14ac:dyDescent="0.25">
      <c r="A121" s="2" t="s">
        <v>1441</v>
      </c>
      <c r="B121" s="2" t="s">
        <v>1442</v>
      </c>
      <c r="C121" s="26" t="s">
        <v>1443</v>
      </c>
      <c r="D121" s="2" t="s">
        <v>1444</v>
      </c>
      <c r="E121" s="3">
        <v>2800000</v>
      </c>
      <c r="F121" s="2" t="s">
        <v>1545</v>
      </c>
      <c r="G121" s="2"/>
      <c r="H121" s="32"/>
      <c r="I121" s="32" t="s">
        <v>134</v>
      </c>
      <c r="J121" s="2" t="s">
        <v>1559</v>
      </c>
      <c r="K121" s="51" t="s">
        <v>1560</v>
      </c>
      <c r="L121" s="23" t="s">
        <v>126</v>
      </c>
      <c r="M121" s="2"/>
      <c r="N121" s="2" t="s">
        <v>1562</v>
      </c>
      <c r="O121" s="2" t="s">
        <v>1549</v>
      </c>
      <c r="P121" s="2" t="s">
        <v>129</v>
      </c>
      <c r="Q121" s="23" t="str">
        <f t="shared" si="4"/>
        <v>Servicios de Médico Contralor para COMPIN Valdivia</v>
      </c>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31"/>
      <c r="AQ121" s="2"/>
      <c r="AR121" s="2"/>
      <c r="AS121" s="2"/>
      <c r="AT121" s="2"/>
      <c r="AU121" s="2"/>
      <c r="AV121" s="2"/>
      <c r="AW121" s="2"/>
      <c r="AX121" s="2" t="s">
        <v>1511</v>
      </c>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row>
    <row r="122" spans="1:118" x14ac:dyDescent="0.25">
      <c r="A122" s="2" t="s">
        <v>1441</v>
      </c>
      <c r="B122" s="2" t="s">
        <v>1442</v>
      </c>
      <c r="C122" s="26" t="s">
        <v>1443</v>
      </c>
      <c r="D122" s="2" t="s">
        <v>1444</v>
      </c>
      <c r="E122" s="3">
        <v>1608880</v>
      </c>
      <c r="F122" s="2" t="s">
        <v>1526</v>
      </c>
      <c r="G122" s="2"/>
      <c r="H122" s="32"/>
      <c r="I122" s="32" t="s">
        <v>134</v>
      </c>
      <c r="J122" s="2"/>
      <c r="K122" s="51" t="s">
        <v>1563</v>
      </c>
      <c r="L122" s="23" t="s">
        <v>126</v>
      </c>
      <c r="M122" s="2"/>
      <c r="N122" s="2" t="s">
        <v>1564</v>
      </c>
      <c r="O122" s="2" t="s">
        <v>1530</v>
      </c>
      <c r="P122" s="2" t="s">
        <v>129</v>
      </c>
      <c r="Q122" s="23" t="str">
        <f t="shared" si="4"/>
        <v>Buceo para toma de muestra en sectores costeros</v>
      </c>
      <c r="R122" s="2" t="s">
        <v>1565</v>
      </c>
      <c r="S122" s="2"/>
      <c r="T122" s="2"/>
      <c r="U122" s="2"/>
      <c r="V122" s="2"/>
      <c r="W122" s="2"/>
      <c r="X122" s="2"/>
      <c r="Y122" s="2"/>
      <c r="Z122" s="2"/>
      <c r="AA122" s="2"/>
      <c r="AB122" s="2"/>
      <c r="AC122" s="2"/>
      <c r="AD122" s="2"/>
      <c r="AE122" s="2"/>
      <c r="AF122" s="2"/>
      <c r="AG122" s="2"/>
      <c r="AH122" s="2"/>
      <c r="AI122" s="2"/>
      <c r="AJ122" s="2"/>
      <c r="AK122" s="2"/>
      <c r="AL122" s="2"/>
      <c r="AM122" s="2"/>
      <c r="AN122" s="2"/>
      <c r="AO122" s="2"/>
      <c r="AP122" s="31"/>
      <c r="AQ122" s="2"/>
      <c r="AR122" s="2"/>
      <c r="AS122" s="2"/>
      <c r="AT122" s="2"/>
      <c r="AU122" s="2"/>
      <c r="AV122" s="2"/>
      <c r="AW122" s="2"/>
      <c r="AX122" s="2" t="s">
        <v>1511</v>
      </c>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row>
    <row r="123" spans="1:118" x14ac:dyDescent="0.25">
      <c r="A123" s="2" t="s">
        <v>1441</v>
      </c>
      <c r="B123" s="2" t="s">
        <v>1442</v>
      </c>
      <c r="C123" s="26" t="s">
        <v>1443</v>
      </c>
      <c r="D123" s="2" t="s">
        <v>1444</v>
      </c>
      <c r="E123" s="3">
        <v>1128120</v>
      </c>
      <c r="F123" s="2" t="s">
        <v>1526</v>
      </c>
      <c r="G123" s="2"/>
      <c r="H123" s="32"/>
      <c r="I123" s="23" t="s">
        <v>134</v>
      </c>
      <c r="J123" s="2"/>
      <c r="K123" s="51" t="s">
        <v>1563</v>
      </c>
      <c r="L123" s="23" t="s">
        <v>126</v>
      </c>
      <c r="M123" s="2"/>
      <c r="N123" s="2" t="s">
        <v>1566</v>
      </c>
      <c r="O123" s="23" t="s">
        <v>1530</v>
      </c>
      <c r="P123" s="2" t="s">
        <v>129</v>
      </c>
      <c r="Q123" s="23" t="str">
        <f t="shared" si="4"/>
        <v>Buceo para toma de muestra en sectores costeros</v>
      </c>
      <c r="R123" s="2" t="s">
        <v>1565</v>
      </c>
      <c r="S123" s="2"/>
      <c r="T123" s="2"/>
      <c r="U123" s="2"/>
      <c r="V123" s="2"/>
      <c r="W123" s="2"/>
      <c r="X123" s="2"/>
      <c r="Y123" s="2"/>
      <c r="Z123" s="2"/>
      <c r="AA123" s="2"/>
      <c r="AB123" s="2"/>
      <c r="AC123" s="2"/>
      <c r="AD123" s="2"/>
      <c r="AE123" s="2"/>
      <c r="AF123" s="2"/>
      <c r="AG123" s="2"/>
      <c r="AH123" s="2"/>
      <c r="AI123" s="2"/>
      <c r="AJ123" s="2"/>
      <c r="AK123" s="2"/>
      <c r="AL123" s="2"/>
      <c r="AM123" s="2"/>
      <c r="AN123" s="2"/>
      <c r="AO123" s="2"/>
      <c r="AP123" s="31"/>
      <c r="AQ123" s="2"/>
      <c r="AR123" s="2"/>
      <c r="AS123" s="2"/>
      <c r="AT123" s="2"/>
      <c r="AU123" s="2"/>
      <c r="AV123" s="2"/>
      <c r="AW123" s="2"/>
      <c r="AX123" s="2" t="s">
        <v>1511</v>
      </c>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V123" s="2"/>
      <c r="CW123" s="2"/>
      <c r="CX123" s="2"/>
      <c r="CY123" s="2"/>
      <c r="CZ123" s="2"/>
      <c r="DA123" s="2"/>
      <c r="DB123" s="2"/>
      <c r="DC123" s="2"/>
      <c r="DD123" s="2"/>
      <c r="DE123" s="2"/>
      <c r="DF123" s="2"/>
      <c r="DG123" s="2"/>
      <c r="DH123" s="2"/>
      <c r="DI123" s="2"/>
      <c r="DJ123" s="2"/>
      <c r="DK123" s="2"/>
      <c r="DL123" s="2"/>
      <c r="DM123" s="2"/>
      <c r="DN123" s="2"/>
    </row>
    <row r="124" spans="1:118" hidden="1" x14ac:dyDescent="0.25">
      <c r="A124" s="2" t="s">
        <v>1567</v>
      </c>
      <c r="B124" s="2" t="s">
        <v>1568</v>
      </c>
      <c r="C124" s="26" t="s">
        <v>1569</v>
      </c>
      <c r="D124" s="2" t="s">
        <v>1570</v>
      </c>
      <c r="E124" s="3">
        <v>20000000</v>
      </c>
      <c r="F124" s="18" t="s">
        <v>1571</v>
      </c>
      <c r="G124" s="18"/>
      <c r="H124" s="32" t="s">
        <v>134</v>
      </c>
      <c r="I124" s="23" t="s">
        <v>134</v>
      </c>
      <c r="J124" s="2" t="s">
        <v>1572</v>
      </c>
      <c r="K124" s="51" t="s">
        <v>1573</v>
      </c>
      <c r="L124" s="23" t="s">
        <v>126</v>
      </c>
      <c r="M124" s="2"/>
      <c r="N124" s="2" t="s">
        <v>1574</v>
      </c>
      <c r="O124" s="55" t="s">
        <v>1575</v>
      </c>
      <c r="P124" s="2" t="s">
        <v>129</v>
      </c>
      <c r="Q124" s="23" t="str">
        <f t="shared" si="4"/>
        <v>Evaluación Final independiente proyecto "Mejoramiento de la resiliencia al cambio climático de la pequeña agricultura en la Región de Ohiggins"</v>
      </c>
      <c r="R124" s="2"/>
      <c r="S124" s="2"/>
      <c r="T124" s="2"/>
      <c r="U124" s="2"/>
      <c r="V124" s="2"/>
      <c r="W124" s="2"/>
      <c r="X124" s="2"/>
      <c r="Y124" s="2"/>
      <c r="Z124" s="2"/>
      <c r="AA124" s="2"/>
      <c r="AB124" s="2"/>
      <c r="AC124" s="2"/>
      <c r="AD124" s="2"/>
      <c r="AE124" s="2"/>
      <c r="AF124" s="2"/>
      <c r="AG124" s="2"/>
      <c r="AH124" s="2"/>
      <c r="AJ124" s="2"/>
      <c r="AK124" s="2"/>
      <c r="AL124" s="2"/>
      <c r="AM124" s="2"/>
      <c r="AN124" s="2"/>
      <c r="AO124" s="2"/>
      <c r="AP124" s="4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t="s">
        <v>124</v>
      </c>
      <c r="CP124" s="28">
        <v>45517</v>
      </c>
      <c r="CQ124" s="2" t="s">
        <v>1572</v>
      </c>
      <c r="CR124" s="27" t="s">
        <v>1576</v>
      </c>
      <c r="CS124" s="2" t="s">
        <v>1577</v>
      </c>
      <c r="CT124" s="27" t="s">
        <v>1578</v>
      </c>
      <c r="CU124" s="2" t="s">
        <v>1579</v>
      </c>
      <c r="CV124" s="28">
        <v>44924</v>
      </c>
      <c r="CW124" s="28">
        <v>45124</v>
      </c>
      <c r="CX124" s="2" t="s">
        <v>124</v>
      </c>
      <c r="CY124" s="2" t="s">
        <v>124</v>
      </c>
      <c r="CZ124" s="2" t="s">
        <v>795</v>
      </c>
      <c r="DA124" s="2" t="s">
        <v>795</v>
      </c>
      <c r="DB124" s="2" t="s">
        <v>795</v>
      </c>
      <c r="DC124" s="2" t="s">
        <v>195</v>
      </c>
      <c r="DD124" s="2" t="s">
        <v>124</v>
      </c>
      <c r="DE124" s="2" t="s">
        <v>196</v>
      </c>
      <c r="DF124" s="2" t="s">
        <v>262</v>
      </c>
      <c r="DG124" s="2" t="s">
        <v>264</v>
      </c>
      <c r="DH124" s="2" t="s">
        <v>1580</v>
      </c>
      <c r="DI124" s="2" t="s">
        <v>1581</v>
      </c>
      <c r="DJ124" s="2" t="s">
        <v>124</v>
      </c>
      <c r="DK124" s="2" t="s">
        <v>134</v>
      </c>
      <c r="DL124" s="27" t="s">
        <v>1582</v>
      </c>
      <c r="DM124" s="2" t="s">
        <v>1583</v>
      </c>
      <c r="DN124" s="2" t="s">
        <v>262</v>
      </c>
    </row>
    <row r="125" spans="1:118" hidden="1" x14ac:dyDescent="0.25">
      <c r="A125" s="2" t="s">
        <v>599</v>
      </c>
      <c r="B125" s="2" t="s">
        <v>600</v>
      </c>
      <c r="C125" s="26" t="s">
        <v>601</v>
      </c>
      <c r="D125" s="2" t="s">
        <v>602</v>
      </c>
      <c r="E125" s="3">
        <v>8250000</v>
      </c>
      <c r="F125" s="31" t="s">
        <v>689</v>
      </c>
      <c r="G125" s="31" t="s">
        <v>207</v>
      </c>
      <c r="H125" s="32" t="s">
        <v>134</v>
      </c>
      <c r="I125" s="23" t="s">
        <v>134</v>
      </c>
      <c r="J125" s="2" t="s">
        <v>1584</v>
      </c>
      <c r="K125" s="51" t="s">
        <v>1585</v>
      </c>
      <c r="L125" s="23" t="s">
        <v>126</v>
      </c>
      <c r="M125" s="27" t="s">
        <v>1586</v>
      </c>
      <c r="N125" s="2" t="s">
        <v>1587</v>
      </c>
      <c r="O125" s="2" t="s">
        <v>1588</v>
      </c>
      <c r="P125" s="2" t="s">
        <v>129</v>
      </c>
      <c r="Q125" s="23" t="str">
        <f t="shared" si="4"/>
        <v>Consultoría para desarrollar el curso formación de competencias para prevenir los riesgos por exposición a sílice” (construyo Chile – PLANESI), en el marco del Plan Nacional para la erradicación de la silicosis (PLANESI).</v>
      </c>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31">
        <v>68500000</v>
      </c>
      <c r="AQ125" s="2"/>
      <c r="AR125" s="2"/>
      <c r="AS125" s="2"/>
      <c r="AT125" s="2"/>
      <c r="AU125" s="2"/>
      <c r="AV125" s="2"/>
      <c r="AW125" s="2"/>
      <c r="AX125" s="2"/>
      <c r="AY125" s="2"/>
      <c r="AZ125" s="2"/>
      <c r="BA125" s="2"/>
      <c r="BB125" s="2"/>
      <c r="BC125" s="2"/>
      <c r="BD125" s="2"/>
      <c r="BE125" s="2"/>
      <c r="BF125" s="2"/>
      <c r="BG125" s="2"/>
      <c r="BH125" s="2"/>
      <c r="BI125" s="2"/>
      <c r="BJ125" s="2" t="s">
        <v>689</v>
      </c>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8">
        <v>45523</v>
      </c>
      <c r="CQ125" s="2" t="s">
        <v>1584</v>
      </c>
      <c r="CR125" s="27" t="s">
        <v>1586</v>
      </c>
      <c r="CS125" s="2" t="s">
        <v>1589</v>
      </c>
      <c r="CT125" s="39" t="s">
        <v>1590</v>
      </c>
      <c r="CU125" s="2" t="s">
        <v>1591</v>
      </c>
      <c r="CV125" s="28">
        <v>45239</v>
      </c>
      <c r="CW125" s="28">
        <v>45349</v>
      </c>
      <c r="CX125" s="2" t="s">
        <v>124</v>
      </c>
      <c r="CY125" s="2" t="s">
        <v>124</v>
      </c>
      <c r="CZ125" s="2" t="s">
        <v>194</v>
      </c>
      <c r="DA125" s="2" t="s">
        <v>194</v>
      </c>
      <c r="DB125" s="2" t="s">
        <v>194</v>
      </c>
      <c r="DC125" s="2" t="s">
        <v>195</v>
      </c>
      <c r="DD125" s="2" t="s">
        <v>124</v>
      </c>
      <c r="DE125" s="2" t="s">
        <v>196</v>
      </c>
      <c r="DF125" s="2" t="s">
        <v>666</v>
      </c>
      <c r="DG125" s="2" t="s">
        <v>264</v>
      </c>
      <c r="DH125" s="2" t="s">
        <v>1592</v>
      </c>
      <c r="DI125" s="2" t="s">
        <v>1593</v>
      </c>
      <c r="DJ125" s="2" t="s">
        <v>124</v>
      </c>
      <c r="DK125" s="2" t="s">
        <v>134</v>
      </c>
      <c r="DL125" s="27" t="s">
        <v>1594</v>
      </c>
      <c r="DM125" s="2" t="s">
        <v>134</v>
      </c>
      <c r="DN125" s="2" t="s">
        <v>1595</v>
      </c>
    </row>
    <row r="126" spans="1:118" hidden="1" x14ac:dyDescent="0.25">
      <c r="A126" s="2" t="s">
        <v>599</v>
      </c>
      <c r="B126" s="2" t="s">
        <v>600</v>
      </c>
      <c r="C126" s="26" t="s">
        <v>601</v>
      </c>
      <c r="D126" s="2" t="s">
        <v>602</v>
      </c>
      <c r="E126" s="3">
        <v>715035000</v>
      </c>
      <c r="F126" s="31" t="s">
        <v>1596</v>
      </c>
      <c r="G126" s="31"/>
      <c r="H126" s="32" t="s">
        <v>134</v>
      </c>
      <c r="I126" s="23" t="s">
        <v>134</v>
      </c>
      <c r="J126" s="2" t="s">
        <v>1597</v>
      </c>
      <c r="K126" s="51" t="s">
        <v>1598</v>
      </c>
      <c r="L126" s="23" t="s">
        <v>126</v>
      </c>
      <c r="M126" s="27" t="s">
        <v>1599</v>
      </c>
      <c r="N126" s="2" t="s">
        <v>1600</v>
      </c>
      <c r="O126" s="29" t="s">
        <v>1601</v>
      </c>
      <c r="P126" s="23" t="s">
        <v>129</v>
      </c>
      <c r="Q126" s="23" t="str">
        <f t="shared" si="4"/>
        <v>Reconceptualización de objetivos, actualización del cuestionario, diseño muestral, trabajo de campo, procesamiento y análisis de resultados de la VIII ronda de la Encuesta de Protección Social (EPS)</v>
      </c>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31"/>
      <c r="AQ126" s="2"/>
      <c r="AR126" s="2"/>
      <c r="AS126" s="2"/>
      <c r="AT126" s="2"/>
      <c r="AU126" s="2"/>
      <c r="AV126" s="2"/>
      <c r="AW126" s="2"/>
      <c r="AX126" s="2"/>
      <c r="AY126" s="2"/>
      <c r="AZ126" s="2"/>
      <c r="BA126" s="2"/>
      <c r="BB126" s="2"/>
      <c r="BC126" s="2"/>
      <c r="BD126" s="2"/>
      <c r="BE126" s="2"/>
      <c r="BF126" s="2"/>
      <c r="BG126" s="2"/>
      <c r="BH126" s="2"/>
      <c r="BI126" s="2"/>
      <c r="BJ126" s="2" t="s">
        <v>1596</v>
      </c>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t="s">
        <v>124</v>
      </c>
      <c r="CP126" s="28">
        <v>45523</v>
      </c>
      <c r="CQ126" s="2" t="s">
        <v>1597</v>
      </c>
      <c r="CR126" s="27" t="s">
        <v>1602</v>
      </c>
      <c r="CS126" s="2" t="s">
        <v>1603</v>
      </c>
      <c r="CT126" s="2" t="s">
        <v>1604</v>
      </c>
      <c r="CU126" s="2" t="s">
        <v>1605</v>
      </c>
      <c r="CV126" s="28">
        <v>44900</v>
      </c>
      <c r="CW126" s="28">
        <v>45564</v>
      </c>
      <c r="CX126" s="28" t="s">
        <v>1606</v>
      </c>
      <c r="CY126" s="2" t="s">
        <v>134</v>
      </c>
      <c r="CZ126" s="2" t="s">
        <v>194</v>
      </c>
      <c r="DA126" s="2" t="s">
        <v>194</v>
      </c>
      <c r="DB126" s="2" t="s">
        <v>194</v>
      </c>
      <c r="DC126" s="2" t="s">
        <v>195</v>
      </c>
      <c r="DD126" s="2" t="s">
        <v>124</v>
      </c>
      <c r="DE126" s="2" t="s">
        <v>196</v>
      </c>
      <c r="DF126" s="2" t="s">
        <v>197</v>
      </c>
      <c r="DG126" s="2" t="s">
        <v>198</v>
      </c>
      <c r="DH126" s="2" t="s">
        <v>1607</v>
      </c>
      <c r="DI126" s="2" t="s">
        <v>1608</v>
      </c>
      <c r="DJ126" s="2" t="s">
        <v>1609</v>
      </c>
      <c r="DK126" s="2" t="s">
        <v>124</v>
      </c>
      <c r="DL126" s="2" t="s">
        <v>1610</v>
      </c>
      <c r="DM126" s="2" t="s">
        <v>194</v>
      </c>
      <c r="DN126" s="2" t="s">
        <v>194</v>
      </c>
    </row>
    <row r="127" spans="1:118" hidden="1" x14ac:dyDescent="0.25">
      <c r="A127" s="2" t="s">
        <v>599</v>
      </c>
      <c r="B127" s="2" t="s">
        <v>600</v>
      </c>
      <c r="C127" s="26" t="s">
        <v>601</v>
      </c>
      <c r="D127" s="2" t="s">
        <v>602</v>
      </c>
      <c r="E127" s="3">
        <v>39500000</v>
      </c>
      <c r="F127" s="31" t="s">
        <v>1596</v>
      </c>
      <c r="G127" s="31"/>
      <c r="H127" s="32" t="s">
        <v>134</v>
      </c>
      <c r="I127" s="23" t="s">
        <v>134</v>
      </c>
      <c r="J127" s="2" t="s">
        <v>1611</v>
      </c>
      <c r="K127" s="51" t="s">
        <v>1612</v>
      </c>
      <c r="L127" s="23" t="s">
        <v>126</v>
      </c>
      <c r="M127" s="27" t="s">
        <v>1613</v>
      </c>
      <c r="N127" s="2" t="s">
        <v>1614</v>
      </c>
      <c r="O127" s="29" t="s">
        <v>1615</v>
      </c>
      <c r="P127" s="23" t="s">
        <v>129</v>
      </c>
      <c r="Q127" s="23" t="str">
        <f t="shared" si="4"/>
        <v>Elaboración de empalme y construcción de indicadores transversales y longitudinales de EPS para la Subsecretaría de previsión social</v>
      </c>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31"/>
      <c r="AQ127" s="2"/>
      <c r="AR127" s="2"/>
      <c r="AS127" s="2"/>
      <c r="AT127" s="2"/>
      <c r="AU127" s="2"/>
      <c r="AV127" s="2"/>
      <c r="AW127" s="2"/>
      <c r="AX127" s="2"/>
      <c r="AY127" s="2"/>
      <c r="AZ127" s="2"/>
      <c r="BA127" s="2"/>
      <c r="BB127" s="2"/>
      <c r="BC127" s="2"/>
      <c r="BD127" s="2"/>
      <c r="BE127" s="2"/>
      <c r="BF127" s="2"/>
      <c r="BG127" s="2"/>
      <c r="BH127" s="2"/>
      <c r="BI127" s="2"/>
      <c r="BJ127" s="2" t="s">
        <v>1596</v>
      </c>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t="s">
        <v>124</v>
      </c>
      <c r="CP127" s="28">
        <v>45523</v>
      </c>
      <c r="CQ127" s="2" t="s">
        <v>1611</v>
      </c>
      <c r="CR127" s="27" t="s">
        <v>1613</v>
      </c>
      <c r="CS127" s="2" t="s">
        <v>1616</v>
      </c>
      <c r="CT127" s="27" t="s">
        <v>1617</v>
      </c>
      <c r="CU127" s="2" t="s">
        <v>1618</v>
      </c>
      <c r="CV127" s="28">
        <v>44874</v>
      </c>
      <c r="CW127" s="28">
        <v>45084</v>
      </c>
      <c r="CX127" s="2" t="s">
        <v>124</v>
      </c>
      <c r="CY127" s="2" t="s">
        <v>124</v>
      </c>
      <c r="CZ127" s="2" t="s">
        <v>194</v>
      </c>
      <c r="DA127" s="2" t="s">
        <v>194</v>
      </c>
      <c r="DB127" s="2" t="s">
        <v>194</v>
      </c>
      <c r="DC127" s="2" t="s">
        <v>195</v>
      </c>
      <c r="DD127" s="2" t="s">
        <v>124</v>
      </c>
      <c r="DE127" s="2" t="s">
        <v>196</v>
      </c>
      <c r="DF127" s="2" t="s">
        <v>666</v>
      </c>
      <c r="DG127" s="2" t="s">
        <v>732</v>
      </c>
      <c r="DH127" s="2" t="s">
        <v>1619</v>
      </c>
      <c r="DI127" s="2" t="s">
        <v>1620</v>
      </c>
      <c r="DJ127" s="2" t="s">
        <v>124</v>
      </c>
      <c r="DK127" s="2" t="s">
        <v>134</v>
      </c>
      <c r="DL127" s="27" t="s">
        <v>1621</v>
      </c>
      <c r="DM127" s="2" t="s">
        <v>134</v>
      </c>
      <c r="DN127" s="2" t="s">
        <v>1595</v>
      </c>
    </row>
    <row r="128" spans="1:118" x14ac:dyDescent="0.25">
      <c r="A128" s="2" t="s">
        <v>1441</v>
      </c>
      <c r="B128" s="2" t="s">
        <v>1442</v>
      </c>
      <c r="C128" s="26" t="s">
        <v>1443</v>
      </c>
      <c r="D128" s="2" t="s">
        <v>1444</v>
      </c>
      <c r="E128" s="3">
        <v>591804</v>
      </c>
      <c r="F128" s="2" t="s">
        <v>1622</v>
      </c>
      <c r="G128" s="2"/>
      <c r="H128" s="32"/>
      <c r="I128" s="23" t="s">
        <v>134</v>
      </c>
      <c r="J128" s="2"/>
      <c r="K128" s="51" t="s">
        <v>1624</v>
      </c>
      <c r="L128" s="23" t="s">
        <v>126</v>
      </c>
      <c r="M128" s="2"/>
      <c r="N128" s="2" t="s">
        <v>1625</v>
      </c>
      <c r="O128" s="2"/>
      <c r="P128" s="23" t="s">
        <v>13</v>
      </c>
      <c r="Q128" s="23" t="str">
        <f>N128</f>
        <v>FA / 150615 / 61605000 / 1656-54-SE23 / INSTITUTO DE SALUD PUBLICA DE CHILE</v>
      </c>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31"/>
      <c r="AQ128" s="2"/>
      <c r="AR128" s="2"/>
      <c r="AS128" s="2"/>
      <c r="AT128" s="2"/>
      <c r="AU128" s="2"/>
      <c r="AV128" s="2"/>
      <c r="AW128" s="2"/>
      <c r="AX128" s="2" t="s">
        <v>1626</v>
      </c>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row>
    <row r="129" spans="1:118" x14ac:dyDescent="0.25">
      <c r="A129" s="2" t="s">
        <v>1441</v>
      </c>
      <c r="B129" s="2" t="s">
        <v>1442</v>
      </c>
      <c r="C129" s="26" t="s">
        <v>1443</v>
      </c>
      <c r="D129" s="2" t="s">
        <v>1444</v>
      </c>
      <c r="E129" s="3">
        <v>1322021</v>
      </c>
      <c r="F129" s="2" t="s">
        <v>1627</v>
      </c>
      <c r="G129" s="2"/>
      <c r="H129" s="32"/>
      <c r="I129" s="23" t="s">
        <v>134</v>
      </c>
      <c r="J129" s="2"/>
      <c r="K129" s="51" t="s">
        <v>1628</v>
      </c>
      <c r="L129" s="23" t="s">
        <v>126</v>
      </c>
      <c r="M129" s="2"/>
      <c r="N129" s="2" t="s">
        <v>1629</v>
      </c>
      <c r="P129" s="23" t="s">
        <v>13</v>
      </c>
      <c r="Q129" s="23" t="str">
        <f>N129</f>
        <v>FA / 144684 / 61605000 / 1657-1-SE23 / INSTITUTO DE SALUD PUBLICA DE CHILE</v>
      </c>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31"/>
      <c r="AQ129" s="2"/>
      <c r="AR129" s="2"/>
      <c r="AS129" s="2"/>
      <c r="AT129" s="2"/>
      <c r="AU129" s="2"/>
      <c r="AV129" s="2"/>
      <c r="AW129" s="2"/>
      <c r="AX129" s="2" t="s">
        <v>1630</v>
      </c>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row>
    <row r="130" spans="1:118" x14ac:dyDescent="0.25">
      <c r="A130" s="2" t="s">
        <v>1441</v>
      </c>
      <c r="B130" s="2" t="s">
        <v>1442</v>
      </c>
      <c r="C130" s="26" t="s">
        <v>1443</v>
      </c>
      <c r="D130" s="2" t="s">
        <v>1444</v>
      </c>
      <c r="E130" s="3">
        <v>4622794</v>
      </c>
      <c r="F130" s="2" t="s">
        <v>1631</v>
      </c>
      <c r="G130" s="2"/>
      <c r="H130" s="32"/>
      <c r="I130" s="23" t="s">
        <v>134</v>
      </c>
      <c r="J130" s="2"/>
      <c r="K130" s="51" t="s">
        <v>1632</v>
      </c>
      <c r="L130" s="23" t="s">
        <v>126</v>
      </c>
      <c r="M130" s="2"/>
      <c r="N130" s="2" t="s">
        <v>1633</v>
      </c>
      <c r="O130" s="2"/>
      <c r="P130" s="23" t="s">
        <v>13</v>
      </c>
      <c r="Q130" s="23" t="str">
        <f>N130</f>
        <v>FA / 3083 / 70049100 / 1657-529-SE23 / INSTITUTO NACIONAL DE NORMALIZACION</v>
      </c>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31"/>
      <c r="AQ130" s="2"/>
      <c r="AR130" s="2"/>
      <c r="AS130" s="2"/>
      <c r="AT130" s="2"/>
      <c r="AU130" s="2"/>
      <c r="AV130" s="2"/>
      <c r="AW130" s="2"/>
      <c r="AX130" s="2" t="s">
        <v>1630</v>
      </c>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row>
    <row r="131" spans="1:118" x14ac:dyDescent="0.25">
      <c r="A131" s="2" t="s">
        <v>1441</v>
      </c>
      <c r="B131" s="2" t="s">
        <v>1442</v>
      </c>
      <c r="C131" s="26" t="s">
        <v>1443</v>
      </c>
      <c r="D131" s="2" t="s">
        <v>1444</v>
      </c>
      <c r="E131" s="3">
        <v>7629090</v>
      </c>
      <c r="F131" s="2" t="s">
        <v>1634</v>
      </c>
      <c r="G131" s="2"/>
      <c r="H131" s="32"/>
      <c r="I131" s="23" t="s">
        <v>134</v>
      </c>
      <c r="J131" s="2"/>
      <c r="K131" s="51" t="s">
        <v>1635</v>
      </c>
      <c r="L131" s="23" t="s">
        <v>126</v>
      </c>
      <c r="M131" s="2"/>
      <c r="N131" s="2" t="s">
        <v>1636</v>
      </c>
      <c r="O131" s="2"/>
      <c r="P131" s="23" t="s">
        <v>13</v>
      </c>
      <c r="Q131" s="23" t="str">
        <f>N131</f>
        <v>FA / 000087982 / 96964370 / 1671-267-SE23 / AGQ CHILE S.A.</v>
      </c>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31"/>
      <c r="AQ131" s="2"/>
      <c r="AR131" s="2"/>
      <c r="AS131" s="2"/>
      <c r="AT131" s="2"/>
      <c r="AU131" s="2"/>
      <c r="AV131" s="2"/>
      <c r="AW131" s="2"/>
      <c r="AX131" s="2" t="s">
        <v>1637</v>
      </c>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row>
    <row r="132" spans="1:118" hidden="1" x14ac:dyDescent="0.25">
      <c r="A132" s="2" t="s">
        <v>1638</v>
      </c>
      <c r="B132" s="2" t="s">
        <v>1639</v>
      </c>
      <c r="C132" s="2" t="s">
        <v>1640</v>
      </c>
      <c r="D132" s="2" t="s">
        <v>1641</v>
      </c>
      <c r="E132" s="5">
        <v>10017420</v>
      </c>
      <c r="F132" s="2" t="s">
        <v>1642</v>
      </c>
      <c r="G132" s="2" t="s">
        <v>207</v>
      </c>
      <c r="H132" s="32" t="s">
        <v>1643</v>
      </c>
      <c r="I132" s="23"/>
      <c r="J132" s="2" t="s">
        <v>1644</v>
      </c>
      <c r="K132" s="51" t="s">
        <v>1645</v>
      </c>
      <c r="L132" s="23" t="s">
        <v>126</v>
      </c>
      <c r="M132" s="2"/>
      <c r="N132" s="2" t="s">
        <v>1646</v>
      </c>
      <c r="O132" s="2" t="s">
        <v>1647</v>
      </c>
      <c r="P132" s="23" t="s">
        <v>129</v>
      </c>
      <c r="Q132" s="23" t="str">
        <f>O132</f>
        <v>Ajustes al modelo conceptual y operativo del Registro de Agentes como instrumentos de recopilación de la institución cultural</v>
      </c>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31"/>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t="s">
        <v>1648</v>
      </c>
      <c r="CT132" s="2"/>
      <c r="CU132" s="2"/>
      <c r="CV132" s="2"/>
      <c r="CW132" s="2"/>
      <c r="CX132" s="2"/>
      <c r="CY132" s="2"/>
      <c r="CZ132" s="2"/>
      <c r="DA132" s="2"/>
      <c r="DB132" s="2"/>
      <c r="DC132" s="2"/>
      <c r="DD132" s="2"/>
      <c r="DE132" s="2"/>
      <c r="DF132" s="2"/>
      <c r="DG132" s="2"/>
      <c r="DH132" s="2"/>
      <c r="DI132" s="2"/>
      <c r="DJ132" s="2"/>
      <c r="DK132" s="2"/>
      <c r="DL132" s="2"/>
      <c r="DM132" s="2"/>
      <c r="DN132" s="2"/>
    </row>
    <row r="133" spans="1:118" x14ac:dyDescent="0.25">
      <c r="A133" s="2" t="s">
        <v>1441</v>
      </c>
      <c r="B133" s="2" t="s">
        <v>1442</v>
      </c>
      <c r="C133" s="26" t="s">
        <v>1443</v>
      </c>
      <c r="D133" s="2" t="s">
        <v>1444</v>
      </c>
      <c r="E133" s="3">
        <v>2333036</v>
      </c>
      <c r="F133" s="2" t="s">
        <v>1627</v>
      </c>
      <c r="G133" s="2"/>
      <c r="H133" s="32"/>
      <c r="I133" s="23" t="s">
        <v>134</v>
      </c>
      <c r="J133" s="2"/>
      <c r="K133" s="51" t="s">
        <v>1649</v>
      </c>
      <c r="L133" s="23" t="s">
        <v>126</v>
      </c>
      <c r="M133" s="2"/>
      <c r="N133" s="2" t="s">
        <v>1650</v>
      </c>
      <c r="O133" s="2"/>
      <c r="P133" s="23" t="s">
        <v>13</v>
      </c>
      <c r="Q133" s="23" t="str">
        <f t="shared" ref="Q133:Q151" si="5">N133</f>
        <v xml:space="preserve">FA / 240040 / 99501280-4 / 1746-555-SE23 / AGUAS PATAGONIA DE AYSEN S.A. / </v>
      </c>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31"/>
      <c r="AQ133" s="2"/>
      <c r="AR133" s="2"/>
      <c r="AS133" s="2"/>
      <c r="AT133" s="2"/>
      <c r="AU133" s="2"/>
      <c r="AV133" s="2"/>
      <c r="AW133" s="2"/>
      <c r="AX133" s="2" t="s">
        <v>1651</v>
      </c>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row>
    <row r="134" spans="1:118" x14ac:dyDescent="0.25">
      <c r="A134" s="2" t="s">
        <v>1441</v>
      </c>
      <c r="B134" s="2" t="s">
        <v>1442</v>
      </c>
      <c r="C134" s="26" t="s">
        <v>1443</v>
      </c>
      <c r="D134" s="2" t="s">
        <v>1444</v>
      </c>
      <c r="E134" s="3">
        <v>318633</v>
      </c>
      <c r="F134" s="2" t="s">
        <v>1627</v>
      </c>
      <c r="G134" s="2"/>
      <c r="H134" s="32"/>
      <c r="I134" s="23" t="s">
        <v>134</v>
      </c>
      <c r="J134" s="2"/>
      <c r="K134" s="51" t="s">
        <v>1649</v>
      </c>
      <c r="L134" s="23" t="s">
        <v>126</v>
      </c>
      <c r="M134" s="2"/>
      <c r="N134" s="2" t="s">
        <v>1650</v>
      </c>
      <c r="O134" s="2"/>
      <c r="P134" s="23" t="s">
        <v>13</v>
      </c>
      <c r="Q134" s="23" t="str">
        <f t="shared" si="5"/>
        <v xml:space="preserve">FA / 240040 / 99501280-4 / 1746-555-SE23 / AGUAS PATAGONIA DE AYSEN S.A. / </v>
      </c>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31"/>
      <c r="AQ134" s="2"/>
      <c r="AR134" s="2"/>
      <c r="AS134" s="2"/>
      <c r="AT134" s="2"/>
      <c r="AU134" s="2"/>
      <c r="AV134" s="2"/>
      <c r="AW134" s="2"/>
      <c r="AX134" s="2" t="s">
        <v>1651</v>
      </c>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row>
    <row r="135" spans="1:118" x14ac:dyDescent="0.25">
      <c r="A135" s="2" t="s">
        <v>1441</v>
      </c>
      <c r="B135" s="2" t="s">
        <v>1442</v>
      </c>
      <c r="C135" s="26" t="s">
        <v>1443</v>
      </c>
      <c r="D135" s="2" t="s">
        <v>1444</v>
      </c>
      <c r="E135" s="3">
        <v>0</v>
      </c>
      <c r="F135" s="2" t="s">
        <v>1652</v>
      </c>
      <c r="G135" s="2"/>
      <c r="H135" s="32"/>
      <c r="I135" s="23" t="s">
        <v>134</v>
      </c>
      <c r="J135" s="2"/>
      <c r="K135" s="51" t="s">
        <v>1653</v>
      </c>
      <c r="L135" s="23" t="s">
        <v>126</v>
      </c>
      <c r="M135" s="2"/>
      <c r="N135" s="2" t="s">
        <v>1654</v>
      </c>
      <c r="P135" s="23" t="s">
        <v>13</v>
      </c>
      <c r="Q135" s="23" t="str">
        <f t="shared" si="5"/>
        <v>FA / 44 / 77533729 / 1746-569-SE23 / LABDOM SPA</v>
      </c>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31"/>
      <c r="AQ135" s="2"/>
      <c r="AR135" s="2"/>
      <c r="AS135" s="2"/>
      <c r="AT135" s="2"/>
      <c r="AU135" s="2"/>
      <c r="AV135" s="2"/>
      <c r="AW135" s="2"/>
      <c r="AX135" s="2" t="s">
        <v>1651</v>
      </c>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row>
    <row r="136" spans="1:118" x14ac:dyDescent="0.25">
      <c r="A136" s="2" t="s">
        <v>1441</v>
      </c>
      <c r="B136" s="2" t="s">
        <v>1442</v>
      </c>
      <c r="C136" s="26" t="s">
        <v>1443</v>
      </c>
      <c r="D136" s="2" t="s">
        <v>1444</v>
      </c>
      <c r="E136" s="3">
        <v>4938500</v>
      </c>
      <c r="F136" s="2" t="s">
        <v>1655</v>
      </c>
      <c r="G136" s="2"/>
      <c r="H136" s="32"/>
      <c r="I136" s="23" t="s">
        <v>134</v>
      </c>
      <c r="J136" s="2"/>
      <c r="K136" s="51" t="s">
        <v>1653</v>
      </c>
      <c r="L136" s="23" t="s">
        <v>126</v>
      </c>
      <c r="M136" s="2"/>
      <c r="N136" s="2" t="s">
        <v>1656</v>
      </c>
      <c r="O136" s="2"/>
      <c r="P136" s="23" t="s">
        <v>13</v>
      </c>
      <c r="Q136" s="23" t="str">
        <f t="shared" si="5"/>
        <v>FA / 45 / 77533729 / 1746-569-SE23 / LABDOM SPA</v>
      </c>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31"/>
      <c r="AQ136" s="2"/>
      <c r="AR136" s="2"/>
      <c r="AS136" s="2"/>
      <c r="AT136" s="2"/>
      <c r="AU136" s="2"/>
      <c r="AV136" s="2"/>
      <c r="AW136" s="2"/>
      <c r="AX136" s="2" t="s">
        <v>1651</v>
      </c>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row>
    <row r="137" spans="1:118" x14ac:dyDescent="0.25">
      <c r="A137" s="2" t="s">
        <v>1441</v>
      </c>
      <c r="B137" s="2" t="s">
        <v>1442</v>
      </c>
      <c r="C137" s="26" t="s">
        <v>1443</v>
      </c>
      <c r="D137" s="2" t="s">
        <v>1444</v>
      </c>
      <c r="E137" s="3">
        <v>1355755</v>
      </c>
      <c r="F137" s="2" t="s">
        <v>1627</v>
      </c>
      <c r="G137" s="2"/>
      <c r="H137" s="32"/>
      <c r="I137" s="23" t="s">
        <v>134</v>
      </c>
      <c r="J137" s="2"/>
      <c r="K137" s="51" t="s">
        <v>1657</v>
      </c>
      <c r="L137" s="23" t="s">
        <v>126</v>
      </c>
      <c r="M137" s="2"/>
      <c r="N137" s="2" t="s">
        <v>1658</v>
      </c>
      <c r="O137" s="2"/>
      <c r="P137" s="23" t="s">
        <v>13</v>
      </c>
      <c r="Q137" s="23" t="str">
        <f t="shared" si="5"/>
        <v>FA / 158715 / 61605000 / 2078-174-SE23 / INSTITUTO DE SALUD PUBLICA DE CHILE</v>
      </c>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31"/>
      <c r="AQ137" s="2"/>
      <c r="AR137" s="2"/>
      <c r="AS137" s="2"/>
      <c r="AT137" s="2"/>
      <c r="AU137" s="2"/>
      <c r="AV137" s="2"/>
      <c r="AW137" s="2"/>
      <c r="AX137" s="2" t="s">
        <v>1659</v>
      </c>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row>
    <row r="138" spans="1:118" x14ac:dyDescent="0.25">
      <c r="A138" s="2" t="s">
        <v>1441</v>
      </c>
      <c r="B138" s="2" t="s">
        <v>1442</v>
      </c>
      <c r="C138" s="26" t="s">
        <v>1443</v>
      </c>
      <c r="D138" s="2" t="s">
        <v>1444</v>
      </c>
      <c r="E138" s="3">
        <v>762420</v>
      </c>
      <c r="F138" s="2" t="s">
        <v>1516</v>
      </c>
      <c r="G138" s="2"/>
      <c r="H138" s="32"/>
      <c r="I138" s="23" t="s">
        <v>134</v>
      </c>
      <c r="J138" s="2"/>
      <c r="K138" s="51" t="s">
        <v>1660</v>
      </c>
      <c r="L138" s="23" t="s">
        <v>126</v>
      </c>
      <c r="M138" s="2"/>
      <c r="N138" s="2" t="s">
        <v>1661</v>
      </c>
      <c r="O138" s="2"/>
      <c r="P138" s="23" t="s">
        <v>13</v>
      </c>
      <c r="Q138" s="23" t="str">
        <f t="shared" si="5"/>
        <v>FA / 931 / 70049100 / 2078-177-SE23 / INSTITUTO NACIONAL DE NORMALIZACION</v>
      </c>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31"/>
      <c r="AQ138" s="2"/>
      <c r="AR138" s="2"/>
      <c r="AS138" s="2"/>
      <c r="AT138" s="2"/>
      <c r="AU138" s="2"/>
      <c r="AV138" s="2"/>
      <c r="AW138" s="2"/>
      <c r="AX138" s="2" t="s">
        <v>1659</v>
      </c>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row>
    <row r="139" spans="1:118" x14ac:dyDescent="0.25">
      <c r="A139" s="2" t="s">
        <v>1441</v>
      </c>
      <c r="B139" s="2" t="s">
        <v>1442</v>
      </c>
      <c r="C139" s="26" t="s">
        <v>1443</v>
      </c>
      <c r="D139" s="2" t="s">
        <v>1444</v>
      </c>
      <c r="E139" s="3">
        <v>762420</v>
      </c>
      <c r="F139" s="2" t="s">
        <v>1524</v>
      </c>
      <c r="G139" s="2"/>
      <c r="H139" s="32"/>
      <c r="I139" s="23" t="s">
        <v>134</v>
      </c>
      <c r="J139" s="2"/>
      <c r="K139" s="51" t="s">
        <v>1662</v>
      </c>
      <c r="L139" s="2" t="s">
        <v>126</v>
      </c>
      <c r="M139" s="2"/>
      <c r="N139" s="2" t="s">
        <v>1663</v>
      </c>
      <c r="O139" s="2"/>
      <c r="P139" s="23" t="s">
        <v>13</v>
      </c>
      <c r="Q139" s="23" t="str">
        <f t="shared" si="5"/>
        <v>FA / 932 / 70049100 / 2078-178-SE23 / INSTITUTO NACIONAL DE NORMALIZACION</v>
      </c>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31"/>
      <c r="AQ139" s="2"/>
      <c r="AR139" s="2"/>
      <c r="AS139" s="2"/>
      <c r="AT139" s="2"/>
      <c r="AU139" s="2"/>
      <c r="AV139" s="2"/>
      <c r="AW139" s="2"/>
      <c r="AX139" s="2" t="s">
        <v>1659</v>
      </c>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row>
    <row r="140" spans="1:118" x14ac:dyDescent="0.25">
      <c r="A140" s="2" t="s">
        <v>1441</v>
      </c>
      <c r="B140" s="2" t="s">
        <v>1442</v>
      </c>
      <c r="C140" s="26" t="s">
        <v>1443</v>
      </c>
      <c r="D140" s="2" t="s">
        <v>1444</v>
      </c>
      <c r="E140" s="3">
        <v>265950</v>
      </c>
      <c r="F140" s="18" t="s">
        <v>562</v>
      </c>
      <c r="G140" s="2"/>
      <c r="H140" s="32"/>
      <c r="I140" s="23" t="s">
        <v>134</v>
      </c>
      <c r="J140" s="2"/>
      <c r="K140" s="51" t="s">
        <v>1664</v>
      </c>
      <c r="L140" s="23" t="s">
        <v>126</v>
      </c>
      <c r="M140" s="2"/>
      <c r="N140" s="2" t="s">
        <v>1665</v>
      </c>
      <c r="O140" s="2"/>
      <c r="P140" s="23" t="s">
        <v>13</v>
      </c>
      <c r="Q140" s="23" t="str">
        <f t="shared" si="5"/>
        <v>FA / 172058 / 96691330 / 2078-220-AG23 / DICTUC S.A.</v>
      </c>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31"/>
      <c r="AQ140" s="2"/>
      <c r="AR140" s="2"/>
      <c r="AS140" s="2"/>
      <c r="AT140" s="2"/>
      <c r="AU140" s="2"/>
      <c r="AV140" s="2"/>
      <c r="AW140" s="2"/>
      <c r="AX140" s="2" t="s">
        <v>1659</v>
      </c>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row>
    <row r="141" spans="1:118" x14ac:dyDescent="0.25">
      <c r="A141" s="2" t="s">
        <v>1441</v>
      </c>
      <c r="B141" s="2" t="s">
        <v>1442</v>
      </c>
      <c r="C141" s="26" t="s">
        <v>1443</v>
      </c>
      <c r="D141" s="2" t="s">
        <v>1444</v>
      </c>
      <c r="E141" s="3">
        <v>840806</v>
      </c>
      <c r="F141" s="2" t="s">
        <v>1521</v>
      </c>
      <c r="G141" s="2"/>
      <c r="H141" s="32"/>
      <c r="I141" s="23" t="s">
        <v>134</v>
      </c>
      <c r="J141" s="2"/>
      <c r="K141" s="51" t="s">
        <v>1666</v>
      </c>
      <c r="L141" s="23" t="s">
        <v>126</v>
      </c>
      <c r="M141" s="2"/>
      <c r="N141" s="2" t="s">
        <v>1667</v>
      </c>
      <c r="O141" s="2"/>
      <c r="P141" s="23" t="s">
        <v>13</v>
      </c>
      <c r="Q141" s="23" t="str">
        <f t="shared" si="5"/>
        <v>FA / 285 / 77058696 / 2078-352-AG23 / PROYECTOS L Y D LIMITADA</v>
      </c>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31"/>
      <c r="AQ141" s="2"/>
      <c r="AR141" s="2"/>
      <c r="AS141" s="2"/>
      <c r="AT141" s="2"/>
      <c r="AU141" s="2"/>
      <c r="AV141" s="2"/>
      <c r="AW141" s="2"/>
      <c r="AX141" s="2" t="s">
        <v>1659</v>
      </c>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row>
    <row r="142" spans="1:118" x14ac:dyDescent="0.25">
      <c r="A142" s="2" t="s">
        <v>1441</v>
      </c>
      <c r="B142" s="2" t="s">
        <v>1442</v>
      </c>
      <c r="C142" s="26" t="s">
        <v>1443</v>
      </c>
      <c r="D142" s="2" t="s">
        <v>1444</v>
      </c>
      <c r="E142" s="3">
        <v>1094800</v>
      </c>
      <c r="F142" s="2" t="s">
        <v>1521</v>
      </c>
      <c r="G142" s="2"/>
      <c r="H142" s="32"/>
      <c r="I142" s="23" t="s">
        <v>134</v>
      </c>
      <c r="J142" s="2"/>
      <c r="K142" s="51" t="s">
        <v>1668</v>
      </c>
      <c r="L142" s="23" t="s">
        <v>126</v>
      </c>
      <c r="M142" s="2"/>
      <c r="N142" s="2" t="s">
        <v>1669</v>
      </c>
      <c r="O142" s="2"/>
      <c r="P142" s="23" t="s">
        <v>13</v>
      </c>
      <c r="Q142" s="23" t="str">
        <f t="shared" si="5"/>
        <v>FA / 3427 / 78786890 / 2078-399-SE23 / RUBIO Y GRAS LIMITADA</v>
      </c>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31"/>
      <c r="AQ142" s="2"/>
      <c r="AR142" s="2"/>
      <c r="AS142" s="2"/>
      <c r="AT142" s="2"/>
      <c r="AU142" s="2"/>
      <c r="AV142" s="2"/>
      <c r="AW142" s="2"/>
      <c r="AX142" s="2" t="s">
        <v>1659</v>
      </c>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row>
    <row r="143" spans="1:118" x14ac:dyDescent="0.25">
      <c r="A143" s="2" t="s">
        <v>1441</v>
      </c>
      <c r="B143" s="2" t="s">
        <v>1442</v>
      </c>
      <c r="C143" s="26" t="s">
        <v>1443</v>
      </c>
      <c r="D143" s="2" t="s">
        <v>1444</v>
      </c>
      <c r="E143" s="3">
        <v>630700</v>
      </c>
      <c r="F143" s="2" t="s">
        <v>1516</v>
      </c>
      <c r="G143" s="2"/>
      <c r="H143" s="32"/>
      <c r="I143" s="23" t="s">
        <v>134</v>
      </c>
      <c r="J143" s="2"/>
      <c r="K143" s="51" t="s">
        <v>1668</v>
      </c>
      <c r="L143" s="2" t="s">
        <v>126</v>
      </c>
      <c r="M143" s="2"/>
      <c r="N143" s="2" t="s">
        <v>1670</v>
      </c>
      <c r="O143" s="2"/>
      <c r="P143" s="23" t="s">
        <v>13</v>
      </c>
      <c r="Q143" s="23" t="str">
        <f t="shared" si="5"/>
        <v>FA / 3578 / 78786890 / 2078-399-SE23 / RUBIO Y GRAS LIMITADA</v>
      </c>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31"/>
      <c r="AQ143" s="2"/>
      <c r="AR143" s="2"/>
      <c r="AS143" s="2"/>
      <c r="AT143" s="2"/>
      <c r="AU143" s="2"/>
      <c r="AV143" s="2"/>
      <c r="AW143" s="2"/>
      <c r="AX143" s="2" t="s">
        <v>1659</v>
      </c>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row>
    <row r="144" spans="1:118" x14ac:dyDescent="0.25">
      <c r="A144" s="2" t="s">
        <v>1441</v>
      </c>
      <c r="B144" s="2" t="s">
        <v>1442</v>
      </c>
      <c r="C144" s="26" t="s">
        <v>1443</v>
      </c>
      <c r="D144" s="2" t="s">
        <v>1444</v>
      </c>
      <c r="E144" s="3">
        <v>303838</v>
      </c>
      <c r="F144" s="2" t="s">
        <v>1521</v>
      </c>
      <c r="G144" s="2"/>
      <c r="H144" s="2"/>
      <c r="I144" s="23" t="s">
        <v>134</v>
      </c>
      <c r="J144" s="23"/>
      <c r="K144" s="2" t="s">
        <v>1671</v>
      </c>
      <c r="L144" s="2" t="s">
        <v>126</v>
      </c>
      <c r="M144" s="2"/>
      <c r="N144" s="2" t="s">
        <v>1672</v>
      </c>
      <c r="O144" s="2"/>
      <c r="P144" s="23" t="s">
        <v>13</v>
      </c>
      <c r="Q144" s="23" t="str">
        <f t="shared" si="5"/>
        <v>FA / 4712 / 76872988 / 2078-400-SE23 / ACYTMA CHILE SPA</v>
      </c>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31"/>
      <c r="AQ144" s="2"/>
      <c r="AR144" s="2"/>
      <c r="AS144" s="2"/>
      <c r="AT144" s="2"/>
      <c r="AU144" s="2"/>
      <c r="AV144" s="2"/>
      <c r="AW144" s="2"/>
      <c r="AX144" s="2" t="s">
        <v>1659</v>
      </c>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row>
    <row r="145" spans="1:118" x14ac:dyDescent="0.25">
      <c r="A145" s="2" t="s">
        <v>1441</v>
      </c>
      <c r="B145" s="2" t="s">
        <v>1442</v>
      </c>
      <c r="C145" s="26" t="s">
        <v>1443</v>
      </c>
      <c r="D145" s="2" t="s">
        <v>1444</v>
      </c>
      <c r="E145" s="3">
        <v>300444</v>
      </c>
      <c r="F145" s="2" t="s">
        <v>1521</v>
      </c>
      <c r="G145" s="2"/>
      <c r="H145" s="32"/>
      <c r="I145" s="23" t="s">
        <v>134</v>
      </c>
      <c r="J145" s="2"/>
      <c r="K145" s="51" t="s">
        <v>1671</v>
      </c>
      <c r="L145" s="23" t="s">
        <v>126</v>
      </c>
      <c r="M145" s="2"/>
      <c r="N145" s="2" t="s">
        <v>1673</v>
      </c>
      <c r="O145" s="2"/>
      <c r="P145" s="23" t="s">
        <v>13</v>
      </c>
      <c r="Q145" s="23" t="str">
        <f t="shared" si="5"/>
        <v>FA / 4880 / 76872988 / 2078-400-SE23 / ACYTMA CHILE SPA</v>
      </c>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31"/>
      <c r="AQ145" s="2"/>
      <c r="AR145" s="2"/>
      <c r="AS145" s="2"/>
      <c r="AT145" s="2"/>
      <c r="AU145" s="2"/>
      <c r="AV145" s="2"/>
      <c r="AW145" s="2"/>
      <c r="AX145" s="2" t="s">
        <v>1659</v>
      </c>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row>
    <row r="146" spans="1:118" x14ac:dyDescent="0.25">
      <c r="A146" s="2" t="s">
        <v>1441</v>
      </c>
      <c r="B146" s="2" t="s">
        <v>1442</v>
      </c>
      <c r="C146" s="26" t="s">
        <v>1443</v>
      </c>
      <c r="D146" s="2" t="s">
        <v>1444</v>
      </c>
      <c r="E146" s="3">
        <v>377745</v>
      </c>
      <c r="F146" s="2" t="s">
        <v>1674</v>
      </c>
      <c r="G146" s="2"/>
      <c r="H146" s="32"/>
      <c r="I146" s="23" t="s">
        <v>134</v>
      </c>
      <c r="J146" s="2"/>
      <c r="K146" s="51" t="s">
        <v>1671</v>
      </c>
      <c r="L146" s="23" t="s">
        <v>126</v>
      </c>
      <c r="M146" s="2"/>
      <c r="N146" s="2" t="s">
        <v>1675</v>
      </c>
      <c r="O146" s="2"/>
      <c r="P146" s="23" t="s">
        <v>13</v>
      </c>
      <c r="Q146" s="23" t="str">
        <f t="shared" si="5"/>
        <v>FA / 4879 / 76872988 / 2078-400-SE23 / ACYTMA CHILE SPA</v>
      </c>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31"/>
      <c r="AQ146" s="2"/>
      <c r="AR146" s="2"/>
      <c r="AS146" s="2"/>
      <c r="AT146" s="2"/>
      <c r="AU146" s="2"/>
      <c r="AV146" s="2"/>
      <c r="AW146" s="2"/>
      <c r="AX146" s="2" t="s">
        <v>1659</v>
      </c>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row>
    <row r="147" spans="1:118" x14ac:dyDescent="0.25">
      <c r="A147" s="2" t="s">
        <v>1441</v>
      </c>
      <c r="B147" s="2" t="s">
        <v>1442</v>
      </c>
      <c r="C147" s="26" t="s">
        <v>1443</v>
      </c>
      <c r="D147" s="2" t="s">
        <v>1444</v>
      </c>
      <c r="E147" s="3">
        <v>480852</v>
      </c>
      <c r="F147" s="18" t="s">
        <v>413</v>
      </c>
      <c r="G147" s="2"/>
      <c r="H147" s="2"/>
      <c r="I147" s="23" t="s">
        <v>134</v>
      </c>
      <c r="J147" s="23"/>
      <c r="K147" s="2" t="s">
        <v>1671</v>
      </c>
      <c r="L147" s="2" t="s">
        <v>126</v>
      </c>
      <c r="M147" s="2"/>
      <c r="N147" s="2" t="s">
        <v>1676</v>
      </c>
      <c r="O147" s="2"/>
      <c r="P147" s="2" t="s">
        <v>13</v>
      </c>
      <c r="Q147" s="23" t="str">
        <f t="shared" si="5"/>
        <v>FA / 4713 / 76872988 / 2078-400-SE23 / ACYTMA CHILE SPA</v>
      </c>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31"/>
      <c r="AQ147" s="2"/>
      <c r="AR147" s="2"/>
      <c r="AS147" s="2"/>
      <c r="AT147" s="2"/>
      <c r="AU147" s="2"/>
      <c r="AV147" s="2"/>
      <c r="AW147" s="2"/>
      <c r="AX147" s="2" t="s">
        <v>1659</v>
      </c>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row>
    <row r="148" spans="1:118" x14ac:dyDescent="0.25">
      <c r="A148" s="2" t="s">
        <v>1441</v>
      </c>
      <c r="B148" s="2" t="s">
        <v>1442</v>
      </c>
      <c r="C148" s="26" t="s">
        <v>1443</v>
      </c>
      <c r="D148" s="2" t="s">
        <v>1444</v>
      </c>
      <c r="E148" s="3">
        <v>651293</v>
      </c>
      <c r="F148" s="2" t="s">
        <v>1677</v>
      </c>
      <c r="G148" s="2"/>
      <c r="H148" s="2"/>
      <c r="I148" s="23" t="s">
        <v>134</v>
      </c>
      <c r="J148" s="2"/>
      <c r="K148" s="2" t="s">
        <v>1671</v>
      </c>
      <c r="L148" s="2" t="s">
        <v>126</v>
      </c>
      <c r="M148" s="2"/>
      <c r="N148" s="2" t="s">
        <v>1678</v>
      </c>
      <c r="O148" s="2"/>
      <c r="P148" s="2" t="s">
        <v>13</v>
      </c>
      <c r="Q148" s="23" t="str">
        <f t="shared" si="5"/>
        <v>FA / 5097 / 76872988 / 2078-400-SE23 / ACYTMA CHILE SPA</v>
      </c>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31"/>
      <c r="AQ148" s="2"/>
      <c r="AR148" s="2"/>
      <c r="AS148" s="2"/>
      <c r="AT148" s="2"/>
      <c r="AU148" s="2"/>
      <c r="AV148" s="2"/>
      <c r="AW148" s="2"/>
      <c r="AX148" s="2" t="s">
        <v>1659</v>
      </c>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row>
    <row r="149" spans="1:118" x14ac:dyDescent="0.25">
      <c r="A149" s="2" t="s">
        <v>1441</v>
      </c>
      <c r="B149" s="2" t="s">
        <v>1442</v>
      </c>
      <c r="C149" s="26" t="s">
        <v>1443</v>
      </c>
      <c r="D149" s="2" t="s">
        <v>1444</v>
      </c>
      <c r="E149" s="3">
        <v>2714542</v>
      </c>
      <c r="F149" s="18" t="s">
        <v>413</v>
      </c>
      <c r="G149" s="2"/>
      <c r="H149" s="2"/>
      <c r="I149" s="23" t="s">
        <v>134</v>
      </c>
      <c r="J149" s="2"/>
      <c r="K149" s="2" t="s">
        <v>1679</v>
      </c>
      <c r="L149" s="2" t="s">
        <v>126</v>
      </c>
      <c r="M149" s="2"/>
      <c r="N149" s="2" t="s">
        <v>1680</v>
      </c>
      <c r="O149" s="2"/>
      <c r="P149" s="2" t="s">
        <v>13</v>
      </c>
      <c r="Q149" s="23" t="str">
        <f t="shared" si="5"/>
        <v>FA / 193 / 76526747 / 2078-718-SE23 / HIDROTOTAL SPA</v>
      </c>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31"/>
      <c r="AQ149" s="2"/>
      <c r="AR149" s="2"/>
      <c r="AS149" s="2"/>
      <c r="AT149" s="2"/>
      <c r="AU149" s="2"/>
      <c r="AV149" s="2"/>
      <c r="AW149" s="2"/>
      <c r="AX149" s="2" t="s">
        <v>1659</v>
      </c>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row>
    <row r="150" spans="1:118" x14ac:dyDescent="0.25">
      <c r="A150" s="2" t="s">
        <v>1441</v>
      </c>
      <c r="B150" s="2" t="s">
        <v>1442</v>
      </c>
      <c r="C150" s="26" t="s">
        <v>1443</v>
      </c>
      <c r="D150" s="2" t="s">
        <v>1444</v>
      </c>
      <c r="E150" s="3">
        <v>828780</v>
      </c>
      <c r="F150" s="18" t="s">
        <v>562</v>
      </c>
      <c r="G150" s="2"/>
      <c r="H150" s="32"/>
      <c r="I150" s="23" t="s">
        <v>134</v>
      </c>
      <c r="J150" s="2"/>
      <c r="K150" s="51" t="s">
        <v>1681</v>
      </c>
      <c r="L150" s="23" t="s">
        <v>126</v>
      </c>
      <c r="M150" s="2"/>
      <c r="N150" s="2" t="s">
        <v>1682</v>
      </c>
      <c r="O150" s="2"/>
      <c r="P150" s="2" t="s">
        <v>13</v>
      </c>
      <c r="Q150" s="23" t="str">
        <f t="shared" si="5"/>
        <v>FA / 4293 / 70049100 / 2078-834-SE23 / INSTITUTO NACIONAL DE NORMALIZACION</v>
      </c>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31"/>
      <c r="AQ150" s="2"/>
      <c r="AR150" s="2"/>
      <c r="AS150" s="2"/>
      <c r="AT150" s="2"/>
      <c r="AU150" s="2"/>
      <c r="AV150" s="2"/>
      <c r="AW150" s="2"/>
      <c r="AX150" s="2" t="s">
        <v>1659</v>
      </c>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row>
    <row r="151" spans="1:118" x14ac:dyDescent="0.25">
      <c r="A151" s="2" t="s">
        <v>1441</v>
      </c>
      <c r="B151" s="2" t="s">
        <v>1442</v>
      </c>
      <c r="C151" s="26" t="s">
        <v>1443</v>
      </c>
      <c r="D151" s="2" t="s">
        <v>1444</v>
      </c>
      <c r="E151" s="3">
        <v>4180496</v>
      </c>
      <c r="F151" s="2" t="s">
        <v>1631</v>
      </c>
      <c r="G151" s="2"/>
      <c r="H151" s="32"/>
      <c r="I151" s="23" t="s">
        <v>134</v>
      </c>
      <c r="J151" s="2"/>
      <c r="K151" s="51" t="s">
        <v>1683</v>
      </c>
      <c r="L151" s="23" t="s">
        <v>126</v>
      </c>
      <c r="M151" s="2"/>
      <c r="N151" s="2" t="s">
        <v>1684</v>
      </c>
      <c r="O151" s="2"/>
      <c r="P151" s="2" t="s">
        <v>13</v>
      </c>
      <c r="Q151" s="23" t="str">
        <f t="shared" si="5"/>
        <v>FA / 4290 / 70049100 / 2078-856-SE23 / INSTITUTO NACIONAL DE NORMALIZACION</v>
      </c>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31"/>
      <c r="AQ151" s="2"/>
      <c r="AR151" s="2"/>
      <c r="AS151" s="2"/>
      <c r="AT151" s="2"/>
      <c r="AU151" s="2"/>
      <c r="AV151" s="2"/>
      <c r="AW151" s="2"/>
      <c r="AX151" s="2" t="s">
        <v>1659</v>
      </c>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row>
    <row r="152" spans="1:118" hidden="1" x14ac:dyDescent="0.25">
      <c r="A152" s="2" t="s">
        <v>164</v>
      </c>
      <c r="B152" s="2" t="s">
        <v>165</v>
      </c>
      <c r="C152" s="26" t="s">
        <v>166</v>
      </c>
      <c r="D152" s="2" t="s">
        <v>167</v>
      </c>
      <c r="E152" s="3">
        <v>88191000</v>
      </c>
      <c r="F152" s="18" t="s">
        <v>1685</v>
      </c>
      <c r="G152" s="18"/>
      <c r="H152" s="32" t="s">
        <v>134</v>
      </c>
      <c r="I152" s="23" t="s">
        <v>134</v>
      </c>
      <c r="J152" s="2" t="s">
        <v>1359</v>
      </c>
      <c r="K152" s="51" t="s">
        <v>1686</v>
      </c>
      <c r="L152" s="23" t="s">
        <v>126</v>
      </c>
      <c r="M152" s="2" t="s">
        <v>1359</v>
      </c>
      <c r="N152" s="2"/>
      <c r="O152" s="2" t="s">
        <v>1687</v>
      </c>
      <c r="P152" s="2" t="s">
        <v>14</v>
      </c>
      <c r="Q152" s="23" t="str">
        <f>O152</f>
        <v>Elaboración de expediente de declaratoria, diagnóstico Proyecto de Obras de Emergencia y Plan de Manejo para el inmueble fiscal Hacienda Bucalemu, comuna de Santo Domingo, Región de Valparaíso</v>
      </c>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31"/>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t="s">
        <v>124</v>
      </c>
      <c r="CP152" s="28">
        <v>45516</v>
      </c>
      <c r="CQ152" s="2" t="s">
        <v>1688</v>
      </c>
      <c r="CR152" s="27" t="s">
        <v>1689</v>
      </c>
      <c r="CS152" s="2" t="s">
        <v>1690</v>
      </c>
      <c r="CT152" s="27" t="s">
        <v>1691</v>
      </c>
      <c r="CU152" s="2" t="s">
        <v>1692</v>
      </c>
      <c r="CV152" s="28">
        <v>45191</v>
      </c>
      <c r="CW152" s="28">
        <v>45306</v>
      </c>
      <c r="CX152" s="2" t="s">
        <v>124</v>
      </c>
      <c r="CY152" s="2" t="s">
        <v>124</v>
      </c>
      <c r="CZ152" s="2" t="s">
        <v>194</v>
      </c>
      <c r="DA152" s="2" t="s">
        <v>194</v>
      </c>
      <c r="DB152" s="2" t="s">
        <v>194</v>
      </c>
      <c r="DC152" s="2" t="s">
        <v>1693</v>
      </c>
      <c r="DD152" s="2" t="s">
        <v>124</v>
      </c>
      <c r="DE152" s="2" t="s">
        <v>196</v>
      </c>
      <c r="DF152" s="2" t="s">
        <v>197</v>
      </c>
      <c r="DG152" s="2" t="s">
        <v>264</v>
      </c>
      <c r="DH152" s="2" t="s">
        <v>1694</v>
      </c>
      <c r="DI152" s="2" t="s">
        <v>1695</v>
      </c>
      <c r="DJ152" s="2" t="s">
        <v>134</v>
      </c>
      <c r="DK152" s="2" t="s">
        <v>134</v>
      </c>
      <c r="DL152" s="2" t="s">
        <v>134</v>
      </c>
      <c r="DM152" s="2" t="s">
        <v>134</v>
      </c>
      <c r="DN152" s="2" t="s">
        <v>134</v>
      </c>
    </row>
    <row r="153" spans="1:118" hidden="1" x14ac:dyDescent="0.25">
      <c r="A153" s="2" t="s">
        <v>164</v>
      </c>
      <c r="B153" s="2" t="s">
        <v>165</v>
      </c>
      <c r="C153" s="26" t="s">
        <v>166</v>
      </c>
      <c r="D153" s="2" t="s">
        <v>167</v>
      </c>
      <c r="E153" s="3">
        <v>37485000</v>
      </c>
      <c r="F153" s="18" t="s">
        <v>1696</v>
      </c>
      <c r="G153" s="18"/>
      <c r="H153" s="2" t="s">
        <v>134</v>
      </c>
      <c r="I153" s="23" t="s">
        <v>134</v>
      </c>
      <c r="J153" s="23" t="s">
        <v>1359</v>
      </c>
      <c r="K153" s="2" t="s">
        <v>1697</v>
      </c>
      <c r="L153" s="23" t="s">
        <v>126</v>
      </c>
      <c r="M153" s="2" t="s">
        <v>1359</v>
      </c>
      <c r="N153" s="2"/>
      <c r="O153" s="2" t="s">
        <v>1698</v>
      </c>
      <c r="P153" s="2" t="s">
        <v>14</v>
      </c>
      <c r="Q153" s="23" t="str">
        <f>O153</f>
        <v>Diagnóstico y proyecto de obras de emergencia para el inmueble Ex Comisaría Barón, Comuna de Valparaíso, Región de Valparaíso</v>
      </c>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31"/>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t="s">
        <v>124</v>
      </c>
      <c r="CP153" s="28">
        <v>45515</v>
      </c>
      <c r="CQ153" s="2" t="s">
        <v>1699</v>
      </c>
      <c r="CR153" s="27" t="s">
        <v>1700</v>
      </c>
      <c r="CS153" s="2" t="s">
        <v>1701</v>
      </c>
      <c r="CT153" s="27" t="s">
        <v>1702</v>
      </c>
      <c r="CU153" s="2" t="s">
        <v>1703</v>
      </c>
      <c r="CV153" s="28">
        <v>45180</v>
      </c>
      <c r="CW153" s="28">
        <v>45380</v>
      </c>
      <c r="CX153" s="2" t="s">
        <v>124</v>
      </c>
      <c r="CY153" s="2" t="s">
        <v>124</v>
      </c>
      <c r="CZ153" s="2" t="s">
        <v>194</v>
      </c>
      <c r="DA153" s="2" t="s">
        <v>194</v>
      </c>
      <c r="DB153" s="2" t="s">
        <v>194</v>
      </c>
      <c r="DC153" s="2" t="s">
        <v>195</v>
      </c>
      <c r="DD153" s="2" t="s">
        <v>124</v>
      </c>
      <c r="DE153" s="2" t="s">
        <v>196</v>
      </c>
      <c r="DF153" s="2" t="s">
        <v>197</v>
      </c>
      <c r="DG153" s="2" t="s">
        <v>264</v>
      </c>
      <c r="DH153" s="2" t="s">
        <v>1704</v>
      </c>
      <c r="DI153" s="2" t="s">
        <v>1705</v>
      </c>
      <c r="DJ153" s="2" t="s">
        <v>134</v>
      </c>
      <c r="DK153" s="2" t="s">
        <v>134</v>
      </c>
      <c r="DL153" s="2" t="s">
        <v>134</v>
      </c>
      <c r="DM153" s="2" t="s">
        <v>134</v>
      </c>
      <c r="DN153" s="2" t="s">
        <v>134</v>
      </c>
    </row>
    <row r="154" spans="1:118" hidden="1" x14ac:dyDescent="0.25">
      <c r="A154" s="2" t="s">
        <v>1706</v>
      </c>
      <c r="B154" s="2" t="s">
        <v>1707</v>
      </c>
      <c r="C154" s="26" t="s">
        <v>1708</v>
      </c>
      <c r="D154" s="2" t="s">
        <v>1709</v>
      </c>
      <c r="E154" s="3">
        <v>50000000</v>
      </c>
      <c r="F154" s="2" t="s">
        <v>1710</v>
      </c>
      <c r="G154" s="2"/>
      <c r="H154" s="32"/>
      <c r="I154" s="23" t="s">
        <v>134</v>
      </c>
      <c r="J154" s="2" t="s">
        <v>1712</v>
      </c>
      <c r="K154" s="51" t="s">
        <v>1713</v>
      </c>
      <c r="L154" s="23" t="s">
        <v>126</v>
      </c>
      <c r="M154" s="27" t="s">
        <v>1714</v>
      </c>
      <c r="N154" s="2" t="s">
        <v>1715</v>
      </c>
      <c r="O154" s="2"/>
      <c r="P154" s="2" t="s">
        <v>13</v>
      </c>
      <c r="Q154" s="23" t="str">
        <f t="shared" ref="Q154:Q159" si="6">N154</f>
        <v>Diseño de instrumentos de fomento y desarrollo de unidades productivas asociadas a caletas artesanales</v>
      </c>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31"/>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row>
    <row r="155" spans="1:118" x14ac:dyDescent="0.25">
      <c r="A155" s="2" t="s">
        <v>1441</v>
      </c>
      <c r="B155" s="2" t="s">
        <v>1442</v>
      </c>
      <c r="C155" s="26" t="s">
        <v>1443</v>
      </c>
      <c r="D155" s="2" t="s">
        <v>1444</v>
      </c>
      <c r="E155" s="3">
        <v>891214</v>
      </c>
      <c r="F155" s="2" t="s">
        <v>1627</v>
      </c>
      <c r="G155" s="2"/>
      <c r="H155" s="32"/>
      <c r="I155" s="23" t="s">
        <v>134</v>
      </c>
      <c r="J155" s="2"/>
      <c r="K155" s="51" t="s">
        <v>1716</v>
      </c>
      <c r="L155" s="23" t="s">
        <v>126</v>
      </c>
      <c r="M155" s="2"/>
      <c r="N155" s="2" t="s">
        <v>1717</v>
      </c>
      <c r="O155" s="2"/>
      <c r="P155" s="2" t="s">
        <v>13</v>
      </c>
      <c r="Q155" s="23" t="str">
        <f t="shared" si="6"/>
        <v>FA / 150625 / 61605000 / 5602-20-SE23 / INSTITUTO DE SALUD PUBLICA DE CHILE</v>
      </c>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31"/>
      <c r="AQ155" s="2"/>
      <c r="AR155" s="2"/>
      <c r="AS155" s="2"/>
      <c r="AT155" s="2"/>
      <c r="AU155" s="2"/>
      <c r="AV155" s="2"/>
      <c r="AW155" s="2"/>
      <c r="AX155" s="2" t="s">
        <v>1718</v>
      </c>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row>
    <row r="156" spans="1:118" x14ac:dyDescent="0.25">
      <c r="A156" s="2" t="s">
        <v>1441</v>
      </c>
      <c r="B156" s="2" t="s">
        <v>1442</v>
      </c>
      <c r="C156" s="26" t="s">
        <v>1443</v>
      </c>
      <c r="D156" s="2" t="s">
        <v>1444</v>
      </c>
      <c r="E156" s="3">
        <v>2253774</v>
      </c>
      <c r="F156" s="2" t="s">
        <v>1622</v>
      </c>
      <c r="G156" s="2"/>
      <c r="H156" s="32"/>
      <c r="I156" s="23" t="s">
        <v>134</v>
      </c>
      <c r="J156" s="2"/>
      <c r="K156" s="51" t="s">
        <v>1719</v>
      </c>
      <c r="L156" s="23" t="s">
        <v>126</v>
      </c>
      <c r="M156" s="2"/>
      <c r="N156" s="2" t="s">
        <v>1720</v>
      </c>
      <c r="O156" s="2"/>
      <c r="P156" s="2" t="s">
        <v>13</v>
      </c>
      <c r="Q156" s="23" t="str">
        <f t="shared" si="6"/>
        <v>FA / 150626 / 61605000 / 5602-21-SE23 / INSTITUTO DE SALUD PUBLICA DE CHILE</v>
      </c>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31"/>
      <c r="AQ156" s="2"/>
      <c r="AR156" s="2"/>
      <c r="AS156" s="2"/>
      <c r="AT156" s="2"/>
      <c r="AU156" s="2"/>
      <c r="AV156" s="2"/>
      <c r="AW156" s="2"/>
      <c r="AX156" s="2" t="s">
        <v>1718</v>
      </c>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row>
    <row r="157" spans="1:118" x14ac:dyDescent="0.25">
      <c r="A157" s="2" t="s">
        <v>1441</v>
      </c>
      <c r="B157" s="2" t="s">
        <v>1442</v>
      </c>
      <c r="C157" s="26" t="s">
        <v>1443</v>
      </c>
      <c r="D157" s="2" t="s">
        <v>1444</v>
      </c>
      <c r="E157" s="3">
        <v>87227</v>
      </c>
      <c r="F157" s="2" t="s">
        <v>1516</v>
      </c>
      <c r="G157" s="2"/>
      <c r="H157" s="32"/>
      <c r="I157" s="23" t="s">
        <v>134</v>
      </c>
      <c r="J157" s="2"/>
      <c r="K157" s="51" t="s">
        <v>1721</v>
      </c>
      <c r="L157" s="23" t="s">
        <v>126</v>
      </c>
      <c r="M157" s="2"/>
      <c r="N157" s="2" t="s">
        <v>1722</v>
      </c>
      <c r="O157" s="2"/>
      <c r="P157" s="2" t="s">
        <v>13</v>
      </c>
      <c r="Q157" s="23" t="str">
        <f t="shared" si="6"/>
        <v>FA / 173812 / 76048163 / 5602-386-AG23 / SIGMA-ALDRICH QUIMICA LIMITADA</v>
      </c>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31"/>
      <c r="AQ157" s="2"/>
      <c r="AR157" s="2"/>
      <c r="AS157" s="2"/>
      <c r="AT157" s="2"/>
      <c r="AU157" s="2"/>
      <c r="AV157" s="2"/>
      <c r="AW157" s="2"/>
      <c r="AX157" s="2" t="s">
        <v>1718</v>
      </c>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row>
    <row r="158" spans="1:118" x14ac:dyDescent="0.25">
      <c r="A158" s="2" t="s">
        <v>1441</v>
      </c>
      <c r="B158" s="2" t="s">
        <v>1442</v>
      </c>
      <c r="C158" s="26" t="s">
        <v>1443</v>
      </c>
      <c r="D158" s="2" t="s">
        <v>1444</v>
      </c>
      <c r="E158" s="6">
        <v>372589</v>
      </c>
      <c r="F158" t="s">
        <v>1512</v>
      </c>
      <c r="I158" s="23" t="s">
        <v>134</v>
      </c>
      <c r="J158" s="2"/>
      <c r="K158" t="s">
        <v>1721</v>
      </c>
      <c r="L158" s="23" t="s">
        <v>126</v>
      </c>
      <c r="N158" t="s">
        <v>1723</v>
      </c>
      <c r="P158" s="2" t="s">
        <v>13</v>
      </c>
      <c r="Q158" s="23" t="str">
        <f t="shared" si="6"/>
        <v>FA / 174062 / 76048163 / 5602-386-AG23 / SIGMA-ALDRICH QUIMICA LIMITADA</v>
      </c>
      <c r="AP158" s="42"/>
      <c r="AX158" t="s">
        <v>1718</v>
      </c>
    </row>
    <row r="159" spans="1:118" x14ac:dyDescent="0.25">
      <c r="A159" s="43" t="s">
        <v>1441</v>
      </c>
      <c r="B159" s="43" t="s">
        <v>1442</v>
      </c>
      <c r="C159" s="52" t="s">
        <v>1443</v>
      </c>
      <c r="D159" s="43" t="s">
        <v>1444</v>
      </c>
      <c r="E159" s="6">
        <v>141610</v>
      </c>
      <c r="F159" t="s">
        <v>1512</v>
      </c>
      <c r="I159" s="23" t="s">
        <v>134</v>
      </c>
      <c r="J159" s="2"/>
      <c r="K159" t="s">
        <v>1721</v>
      </c>
      <c r="L159" s="23" t="s">
        <v>126</v>
      </c>
      <c r="N159" t="s">
        <v>1724</v>
      </c>
      <c r="P159" s="2" t="s">
        <v>13</v>
      </c>
      <c r="Q159" s="23" t="str">
        <f t="shared" si="6"/>
        <v>9615 GDC DEVENGA FACTURA N°173362 SIGHMA-ALDRICH LTDA - LAB/PRODUCTOS QUIMICOS</v>
      </c>
      <c r="AP159" s="42"/>
      <c r="AX159" t="s">
        <v>1718</v>
      </c>
    </row>
    <row r="160" spans="1:118" hidden="1" x14ac:dyDescent="0.25">
      <c r="A160" s="2" t="s">
        <v>359</v>
      </c>
      <c r="B160" s="2" t="s">
        <v>360</v>
      </c>
      <c r="C160" s="26" t="s">
        <v>361</v>
      </c>
      <c r="D160" s="2" t="s">
        <v>362</v>
      </c>
      <c r="E160" s="3">
        <v>10125000</v>
      </c>
      <c r="F160" s="18" t="s">
        <v>1725</v>
      </c>
      <c r="G160" s="18"/>
      <c r="H160" s="32" t="s">
        <v>134</v>
      </c>
      <c r="I160" s="23" t="s">
        <v>134</v>
      </c>
      <c r="J160" s="2" t="s">
        <v>1726</v>
      </c>
      <c r="K160" s="51" t="s">
        <v>1727</v>
      </c>
      <c r="L160" s="2" t="s">
        <v>126</v>
      </c>
      <c r="M160" s="27" t="s">
        <v>1728</v>
      </c>
      <c r="N160" s="2" t="s">
        <v>1729</v>
      </c>
      <c r="O160" s="29" t="s">
        <v>1730</v>
      </c>
      <c r="P160" s="2" t="s">
        <v>129</v>
      </c>
      <c r="Q160" s="23" t="str">
        <f t="shared" ref="Q160:Q205" si="7">O160</f>
        <v>Asesoría jurídica regulatoria y administrativa</v>
      </c>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31"/>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t="s">
        <v>124</v>
      </c>
      <c r="CP160" s="28">
        <v>45524</v>
      </c>
      <c r="CQ160" s="2" t="s">
        <v>1726</v>
      </c>
      <c r="CR160" s="27" t="s">
        <v>1731</v>
      </c>
      <c r="CS160" s="2" t="s">
        <v>1732</v>
      </c>
      <c r="CT160" s="27" t="s">
        <v>1733</v>
      </c>
      <c r="CU160" s="2" t="s">
        <v>1734</v>
      </c>
      <c r="CV160" s="2" t="s">
        <v>1735</v>
      </c>
      <c r="CW160" s="2"/>
      <c r="CX160" s="2"/>
      <c r="CY160" s="2"/>
      <c r="CZ160" s="2"/>
      <c r="DA160" s="2"/>
      <c r="DB160" s="2"/>
      <c r="DC160" s="2" t="s">
        <v>195</v>
      </c>
      <c r="DD160" s="2" t="s">
        <v>124</v>
      </c>
      <c r="DE160" s="2" t="s">
        <v>196</v>
      </c>
      <c r="DF160" s="2" t="s">
        <v>595</v>
      </c>
      <c r="DG160" s="2" t="s">
        <v>264</v>
      </c>
      <c r="DH160" s="2" t="s">
        <v>1736</v>
      </c>
      <c r="DI160" s="2" t="s">
        <v>1737</v>
      </c>
      <c r="DJ160" s="2"/>
      <c r="DK160" s="2" t="s">
        <v>134</v>
      </c>
      <c r="DL160" s="2" t="s">
        <v>385</v>
      </c>
      <c r="DM160" s="2"/>
      <c r="DN160" s="2"/>
    </row>
    <row r="161" spans="1:118" hidden="1" x14ac:dyDescent="0.25">
      <c r="A161" s="2" t="s">
        <v>359</v>
      </c>
      <c r="B161" s="2" t="s">
        <v>360</v>
      </c>
      <c r="C161" s="26" t="s">
        <v>361</v>
      </c>
      <c r="D161" s="2" t="s">
        <v>362</v>
      </c>
      <c r="E161" s="3">
        <v>294700000</v>
      </c>
      <c r="F161" s="2" t="s">
        <v>1738</v>
      </c>
      <c r="G161" s="2"/>
      <c r="H161" s="32" t="s">
        <v>134</v>
      </c>
      <c r="I161" s="23" t="s">
        <v>134</v>
      </c>
      <c r="J161" s="2" t="s">
        <v>1739</v>
      </c>
      <c r="K161" s="51" t="s">
        <v>1740</v>
      </c>
      <c r="L161" s="23" t="s">
        <v>126</v>
      </c>
      <c r="M161" s="27" t="s">
        <v>1741</v>
      </c>
      <c r="N161" s="2" t="s">
        <v>1742</v>
      </c>
      <c r="O161" s="29" t="s">
        <v>1743</v>
      </c>
      <c r="P161" s="2" t="s">
        <v>129</v>
      </c>
      <c r="Q161" s="23" t="str">
        <f t="shared" si="7"/>
        <v>Estudio de franjas asociado al Decreto Exento N°4/2019 del Ministerio de energía y su evaluación ambiental estratégica</v>
      </c>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31">
        <v>37500000</v>
      </c>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t="s">
        <v>124</v>
      </c>
      <c r="CP161" s="28">
        <v>45524</v>
      </c>
      <c r="CQ161" s="2" t="s">
        <v>1739</v>
      </c>
      <c r="CR161" s="27" t="s">
        <v>1744</v>
      </c>
      <c r="CS161" s="2" t="s">
        <v>1745</v>
      </c>
      <c r="CT161" s="27" t="s">
        <v>1746</v>
      </c>
      <c r="CU161" s="2" t="s">
        <v>1747</v>
      </c>
      <c r="CV161" s="2"/>
      <c r="CW161" s="2"/>
      <c r="CX161" s="2"/>
      <c r="CY161" s="2"/>
      <c r="CZ161" s="2" t="s">
        <v>194</v>
      </c>
      <c r="DA161" s="2" t="s">
        <v>194</v>
      </c>
      <c r="DB161" s="2" t="s">
        <v>194</v>
      </c>
      <c r="DC161" s="2" t="s">
        <v>195</v>
      </c>
      <c r="DD161" s="2" t="s">
        <v>124</v>
      </c>
      <c r="DE161" s="2" t="s">
        <v>196</v>
      </c>
      <c r="DF161" s="2" t="s">
        <v>595</v>
      </c>
      <c r="DG161" s="2" t="s">
        <v>198</v>
      </c>
      <c r="DH161" s="2" t="s">
        <v>1748</v>
      </c>
      <c r="DI161" s="2" t="s">
        <v>1749</v>
      </c>
      <c r="DJ161" s="2" t="s">
        <v>134</v>
      </c>
      <c r="DK161" s="2" t="s">
        <v>134</v>
      </c>
      <c r="DL161" s="2" t="s">
        <v>385</v>
      </c>
      <c r="DM161" s="2"/>
      <c r="DN161" s="27" t="s">
        <v>1750</v>
      </c>
    </row>
    <row r="162" spans="1:118" hidden="1" x14ac:dyDescent="0.25">
      <c r="A162" s="2" t="s">
        <v>1751</v>
      </c>
      <c r="B162" s="2" t="s">
        <v>1752</v>
      </c>
      <c r="C162" s="2" t="s">
        <v>1753</v>
      </c>
      <c r="D162" s="2" t="s">
        <v>1754</v>
      </c>
      <c r="E162" s="31">
        <v>22500000</v>
      </c>
      <c r="F162" s="2" t="s">
        <v>1755</v>
      </c>
      <c r="G162" s="2" t="s">
        <v>1756</v>
      </c>
      <c r="H162" s="32"/>
      <c r="I162" s="23" t="s">
        <v>134</v>
      </c>
      <c r="J162" s="2"/>
      <c r="K162" s="51"/>
      <c r="L162" s="23"/>
      <c r="M162" s="2"/>
      <c r="N162" s="2"/>
      <c r="O162" s="2" t="s">
        <v>1757</v>
      </c>
      <c r="P162" s="2" t="s">
        <v>14</v>
      </c>
      <c r="Q162" s="23" t="str">
        <f t="shared" si="7"/>
        <v>Iniciativa especídica de vivienda cooperativa</v>
      </c>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t="s">
        <v>1758</v>
      </c>
      <c r="DD162" s="2" t="s">
        <v>124</v>
      </c>
      <c r="DE162" s="2" t="s">
        <v>196</v>
      </c>
      <c r="DF162" s="2" t="s">
        <v>1759</v>
      </c>
      <c r="DG162" s="2"/>
      <c r="DH162" s="2"/>
      <c r="DI162" s="2"/>
      <c r="DJ162" s="2" t="s">
        <v>124</v>
      </c>
      <c r="DK162" s="2"/>
      <c r="DL162" s="2" t="s">
        <v>1760</v>
      </c>
      <c r="DM162" s="2"/>
      <c r="DN162" s="2"/>
    </row>
    <row r="163" spans="1:118" hidden="1" x14ac:dyDescent="0.25">
      <c r="A163" s="2" t="s">
        <v>1751</v>
      </c>
      <c r="B163" s="2" t="s">
        <v>1752</v>
      </c>
      <c r="C163" s="2" t="s">
        <v>1753</v>
      </c>
      <c r="D163" s="2" t="s">
        <v>1754</v>
      </c>
      <c r="E163" s="31">
        <v>22500000</v>
      </c>
      <c r="F163" s="18" t="s">
        <v>347</v>
      </c>
      <c r="G163" s="2"/>
      <c r="H163" s="2"/>
      <c r="I163" s="23" t="s">
        <v>134</v>
      </c>
      <c r="J163" s="23"/>
      <c r="K163" s="2"/>
      <c r="L163" s="23"/>
      <c r="M163" s="2"/>
      <c r="N163" s="2"/>
      <c r="O163" s="2" t="s">
        <v>1757</v>
      </c>
      <c r="P163" s="2" t="s">
        <v>14</v>
      </c>
      <c r="Q163" s="23" t="str">
        <f t="shared" si="7"/>
        <v>Iniciativa especídica de vivienda cooperativa</v>
      </c>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t="s">
        <v>1761</v>
      </c>
      <c r="DD163" s="2" t="s">
        <v>124</v>
      </c>
      <c r="DE163" s="2" t="s">
        <v>196</v>
      </c>
      <c r="DF163" s="2" t="s">
        <v>1759</v>
      </c>
      <c r="DG163" s="2"/>
      <c r="DH163" s="2"/>
      <c r="DI163" s="2"/>
      <c r="DJ163" s="2"/>
      <c r="DK163" s="2"/>
      <c r="DL163" s="2"/>
      <c r="DM163" s="2"/>
      <c r="DN163" s="2"/>
    </row>
    <row r="164" spans="1:118" hidden="1" x14ac:dyDescent="0.25">
      <c r="A164" s="2" t="s">
        <v>1751</v>
      </c>
      <c r="B164" s="2" t="s">
        <v>1752</v>
      </c>
      <c r="C164" s="2" t="s">
        <v>1753</v>
      </c>
      <c r="D164" s="2" t="s">
        <v>1754</v>
      </c>
      <c r="E164" s="31">
        <v>20950000</v>
      </c>
      <c r="F164" s="2" t="s">
        <v>1762</v>
      </c>
      <c r="G164" s="2" t="s">
        <v>207</v>
      </c>
      <c r="H164" s="2"/>
      <c r="I164" s="23" t="s">
        <v>134</v>
      </c>
      <c r="J164" s="2" t="s">
        <v>1763</v>
      </c>
      <c r="K164" s="2" t="s">
        <v>1764</v>
      </c>
      <c r="L164" s="2" t="s">
        <v>126</v>
      </c>
      <c r="M164" s="2"/>
      <c r="N164" s="2"/>
      <c r="O164" s="2" t="s">
        <v>1765</v>
      </c>
      <c r="P164" s="2" t="s">
        <v>14</v>
      </c>
      <c r="Q164" s="23" t="str">
        <f t="shared" si="7"/>
        <v>Estudio para evaluar beneficios y estimar ahorros y costos de implementar Sistemas de aguas grises en espacios comunes de los conjuntos habitacionales</v>
      </c>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t="s">
        <v>195</v>
      </c>
      <c r="DD164" s="2" t="s">
        <v>124</v>
      </c>
      <c r="DE164" s="2" t="s">
        <v>196</v>
      </c>
      <c r="DF164" s="2" t="s">
        <v>1766</v>
      </c>
      <c r="DG164" s="2"/>
      <c r="DH164" s="2"/>
      <c r="DI164" s="2"/>
      <c r="DJ164" s="2" t="s">
        <v>124</v>
      </c>
      <c r="DK164" s="2"/>
      <c r="DL164" s="2" t="s">
        <v>1767</v>
      </c>
      <c r="DM164" s="2"/>
      <c r="DN164" s="2"/>
    </row>
    <row r="165" spans="1:118" hidden="1" x14ac:dyDescent="0.25">
      <c r="A165" s="2" t="s">
        <v>1751</v>
      </c>
      <c r="B165" s="2" t="s">
        <v>1752</v>
      </c>
      <c r="C165" s="2" t="s">
        <v>1753</v>
      </c>
      <c r="D165" s="2" t="s">
        <v>1754</v>
      </c>
      <c r="E165" s="31">
        <v>20450000</v>
      </c>
      <c r="F165" s="2" t="s">
        <v>745</v>
      </c>
      <c r="G165" s="2" t="s">
        <v>207</v>
      </c>
      <c r="H165" s="2"/>
      <c r="I165" s="2" t="s">
        <v>134</v>
      </c>
      <c r="J165" s="2" t="s">
        <v>1768</v>
      </c>
      <c r="K165" s="2" t="s">
        <v>1769</v>
      </c>
      <c r="L165" s="2" t="s">
        <v>126</v>
      </c>
      <c r="M165" s="2"/>
      <c r="N165" s="2"/>
      <c r="O165" s="2" t="s">
        <v>1770</v>
      </c>
      <c r="P165" s="2" t="s">
        <v>14</v>
      </c>
      <c r="Q165" s="23" t="str">
        <f t="shared" si="7"/>
        <v>Servicio de aplicación de encuestas telefónicas a postulantes y beneficiarios de programas urbanos y habitacionales del MINVU.</v>
      </c>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t="s">
        <v>1771</v>
      </c>
      <c r="DD165" s="2" t="s">
        <v>124</v>
      </c>
      <c r="DE165" s="2" t="s">
        <v>196</v>
      </c>
      <c r="DF165" s="2" t="s">
        <v>1772</v>
      </c>
      <c r="DG165" s="2"/>
      <c r="DH165" s="2"/>
      <c r="DI165" s="2"/>
      <c r="DJ165" s="2" t="s">
        <v>124</v>
      </c>
      <c r="DK165" s="2"/>
      <c r="DL165" s="2" t="s">
        <v>1773</v>
      </c>
      <c r="DM165" s="2"/>
      <c r="DN165" s="2"/>
    </row>
    <row r="166" spans="1:118" hidden="1" x14ac:dyDescent="0.25">
      <c r="A166" s="2" t="s">
        <v>1751</v>
      </c>
      <c r="B166" s="2" t="s">
        <v>1752</v>
      </c>
      <c r="C166" s="2" t="s">
        <v>1753</v>
      </c>
      <c r="D166" s="2" t="s">
        <v>1754</v>
      </c>
      <c r="E166" s="31">
        <v>17750000</v>
      </c>
      <c r="F166" s="2" t="s">
        <v>1774</v>
      </c>
      <c r="G166" s="2" t="s">
        <v>207</v>
      </c>
      <c r="H166" s="2"/>
      <c r="I166" s="2" t="s">
        <v>134</v>
      </c>
      <c r="J166" s="2" t="s">
        <v>1775</v>
      </c>
      <c r="K166" s="2" t="s">
        <v>1776</v>
      </c>
      <c r="L166" s="2" t="s">
        <v>126</v>
      </c>
      <c r="M166" s="2"/>
      <c r="N166" s="2"/>
      <c r="O166" s="2" t="s">
        <v>1777</v>
      </c>
      <c r="P166" s="2" t="s">
        <v>14</v>
      </c>
      <c r="Q166" s="23" t="str">
        <f t="shared" si="7"/>
        <v>Estudio exploratorio sobre sistemas de cuidados y su implementación en la Política Urbano-Habitacional del Minvu.</v>
      </c>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t="s">
        <v>1368</v>
      </c>
      <c r="DD166" s="2" t="s">
        <v>124</v>
      </c>
      <c r="DE166" s="2" t="s">
        <v>196</v>
      </c>
      <c r="DF166" s="2" t="s">
        <v>1766</v>
      </c>
      <c r="DG166" s="2"/>
      <c r="DH166" s="2"/>
      <c r="DI166" s="2"/>
      <c r="DJ166" s="2" t="s">
        <v>124</v>
      </c>
      <c r="DK166" s="2"/>
      <c r="DL166" s="2" t="s">
        <v>1778</v>
      </c>
      <c r="DM166" s="2"/>
      <c r="DN166" s="2"/>
    </row>
    <row r="167" spans="1:118" hidden="1" x14ac:dyDescent="0.25">
      <c r="A167" s="2" t="s">
        <v>1751</v>
      </c>
      <c r="B167" s="2" t="s">
        <v>1752</v>
      </c>
      <c r="C167" s="2" t="s">
        <v>1753</v>
      </c>
      <c r="D167" s="2" t="s">
        <v>1754</v>
      </c>
      <c r="E167" s="31">
        <v>17500000</v>
      </c>
      <c r="F167" s="23" t="s">
        <v>1779</v>
      </c>
      <c r="G167" s="2" t="s">
        <v>207</v>
      </c>
      <c r="H167" s="2"/>
      <c r="I167" s="23" t="s">
        <v>134</v>
      </c>
      <c r="J167" s="2" t="s">
        <v>1780</v>
      </c>
      <c r="K167" s="2" t="s">
        <v>1781</v>
      </c>
      <c r="L167" s="23" t="s">
        <v>126</v>
      </c>
      <c r="M167" s="2"/>
      <c r="N167" s="2"/>
      <c r="O167" s="2" t="s">
        <v>1782</v>
      </c>
      <c r="P167" s="2" t="s">
        <v>14</v>
      </c>
      <c r="Q167" s="23" t="str">
        <f t="shared" si="7"/>
        <v>Estudio exploratorio para conocer la experiencia de mujeres beneficiarias del subsidio D.S. N° 49 que habitan en conjuntos habitacionales en tres comunas de la región Metropolitana</v>
      </c>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t="s">
        <v>1783</v>
      </c>
      <c r="DD167" s="2" t="s">
        <v>124</v>
      </c>
      <c r="DE167" s="2" t="s">
        <v>196</v>
      </c>
      <c r="DF167" s="2" t="s">
        <v>1784</v>
      </c>
      <c r="DG167" s="2"/>
      <c r="DH167" s="2"/>
      <c r="DI167" s="2"/>
      <c r="DJ167" s="2" t="s">
        <v>124</v>
      </c>
      <c r="DK167" s="2"/>
      <c r="DL167" s="2" t="s">
        <v>1785</v>
      </c>
      <c r="DM167" s="2"/>
      <c r="DN167" s="2"/>
    </row>
    <row r="168" spans="1:118" hidden="1" x14ac:dyDescent="0.25">
      <c r="A168" s="2" t="s">
        <v>710</v>
      </c>
      <c r="B168" s="2" t="s">
        <v>711</v>
      </c>
      <c r="C168" s="2" t="s">
        <v>712</v>
      </c>
      <c r="D168" s="2" t="s">
        <v>713</v>
      </c>
      <c r="E168" s="3">
        <v>458640948</v>
      </c>
      <c r="F168" s="23" t="s">
        <v>1786</v>
      </c>
      <c r="G168" s="2"/>
      <c r="H168" s="2" t="s">
        <v>1643</v>
      </c>
      <c r="I168" s="23" t="s">
        <v>134</v>
      </c>
      <c r="J168" s="2"/>
      <c r="K168" s="2" t="s">
        <v>1787</v>
      </c>
      <c r="L168" s="23" t="s">
        <v>126</v>
      </c>
      <c r="M168" s="27" t="s">
        <v>1788</v>
      </c>
      <c r="N168" s="2" t="s">
        <v>1789</v>
      </c>
      <c r="O168" s="2" t="s">
        <v>1790</v>
      </c>
      <c r="P168" s="2" t="s">
        <v>129</v>
      </c>
      <c r="Q168" s="23" t="str">
        <f t="shared" si="7"/>
        <v>Estudio "Apoyo a los procesos tarifarios de concesionarias de servicios público telefónico movil y local"</v>
      </c>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9">
        <v>458640948</v>
      </c>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t="s">
        <v>124</v>
      </c>
      <c r="CP168" s="28">
        <v>45526</v>
      </c>
      <c r="CQ168" s="2" t="s">
        <v>1791</v>
      </c>
      <c r="CR168" s="27" t="s">
        <v>1792</v>
      </c>
      <c r="CS168" s="2" t="s">
        <v>1793</v>
      </c>
      <c r="CT168" s="27" t="s">
        <v>1794</v>
      </c>
      <c r="CU168" s="2" t="s">
        <v>1795</v>
      </c>
      <c r="CV168" s="28">
        <v>44944</v>
      </c>
      <c r="CW168" s="28">
        <v>45657</v>
      </c>
      <c r="CX168" s="2" t="s">
        <v>1606</v>
      </c>
      <c r="CY168" s="2" t="s">
        <v>134</v>
      </c>
      <c r="CZ168" s="2" t="s">
        <v>194</v>
      </c>
      <c r="DA168" s="2" t="s">
        <v>194</v>
      </c>
      <c r="DB168" s="2" t="s">
        <v>194</v>
      </c>
      <c r="DC168" s="2" t="s">
        <v>195</v>
      </c>
      <c r="DD168" s="2" t="s">
        <v>124</v>
      </c>
      <c r="DE168" s="2" t="s">
        <v>196</v>
      </c>
      <c r="DF168" s="2" t="s">
        <v>560</v>
      </c>
      <c r="DG168" s="2" t="s">
        <v>198</v>
      </c>
      <c r="DH168" s="2" t="s">
        <v>1796</v>
      </c>
      <c r="DI168" s="2" t="s">
        <v>1797</v>
      </c>
      <c r="DJ168" s="2" t="s">
        <v>134</v>
      </c>
      <c r="DK168" s="2" t="s">
        <v>134</v>
      </c>
      <c r="DL168" s="2" t="s">
        <v>1798</v>
      </c>
      <c r="DM168" s="2"/>
      <c r="DN168" s="2"/>
    </row>
    <row r="169" spans="1:118" hidden="1" x14ac:dyDescent="0.25">
      <c r="A169" s="2" t="s">
        <v>1799</v>
      </c>
      <c r="B169" s="2" t="s">
        <v>1800</v>
      </c>
      <c r="C169" s="26" t="s">
        <v>1801</v>
      </c>
      <c r="D169" s="2" t="s">
        <v>1802</v>
      </c>
      <c r="E169" s="3">
        <v>17400000</v>
      </c>
      <c r="F169" s="23" t="s">
        <v>1803</v>
      </c>
      <c r="G169" s="2" t="s">
        <v>240</v>
      </c>
      <c r="H169" s="2"/>
      <c r="I169" s="23" t="s">
        <v>134</v>
      </c>
      <c r="J169" s="2"/>
      <c r="K169" s="2" t="s">
        <v>1804</v>
      </c>
      <c r="L169" s="23" t="s">
        <v>124</v>
      </c>
      <c r="M169" s="2"/>
      <c r="N169" s="2"/>
      <c r="O169" s="2" t="s">
        <v>1805</v>
      </c>
      <c r="P169" s="2" t="s">
        <v>14</v>
      </c>
      <c r="Q169" s="23" t="str">
        <f t="shared" si="7"/>
        <v>Asesoría Técnica al Ministerio del Medio Ambiente, en el marco de la identificación de brechas y oportunidades para el diseño e implementación de políticas públicas relacionadas con la gestión hídrica, condiderando implicancias territoriales.</v>
      </c>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31"/>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t="s">
        <v>1806</v>
      </c>
      <c r="CT169" s="2"/>
      <c r="CU169" s="2" t="s">
        <v>1807</v>
      </c>
      <c r="CV169" s="2"/>
      <c r="CW169" s="2"/>
      <c r="CX169" s="2"/>
      <c r="CY169" s="2"/>
      <c r="CZ169" s="2" t="s">
        <v>124</v>
      </c>
      <c r="DA169" s="2"/>
      <c r="DB169" s="2" t="s">
        <v>124</v>
      </c>
      <c r="DC169" s="2" t="s">
        <v>195</v>
      </c>
      <c r="DD169" s="2" t="s">
        <v>124</v>
      </c>
      <c r="DE169" s="2"/>
      <c r="DF169" s="2" t="s">
        <v>1808</v>
      </c>
      <c r="DG169" s="2"/>
      <c r="DH169" s="2" t="s">
        <v>1809</v>
      </c>
      <c r="DI169" s="2" t="s">
        <v>1810</v>
      </c>
      <c r="DJ169" s="2"/>
      <c r="DK169" s="2"/>
      <c r="DL169" s="2" t="s">
        <v>1811</v>
      </c>
      <c r="DM169" s="2" t="s">
        <v>1812</v>
      </c>
      <c r="DN169" s="2"/>
    </row>
    <row r="170" spans="1:118" hidden="1" x14ac:dyDescent="0.25">
      <c r="A170" s="2" t="s">
        <v>1799</v>
      </c>
      <c r="B170" s="2" t="s">
        <v>1800</v>
      </c>
      <c r="C170" s="26" t="s">
        <v>1801</v>
      </c>
      <c r="D170" s="2" t="s">
        <v>1802</v>
      </c>
      <c r="E170" s="3">
        <v>21000000</v>
      </c>
      <c r="F170" s="2" t="s">
        <v>1813</v>
      </c>
      <c r="G170" s="2" t="s">
        <v>240</v>
      </c>
      <c r="H170" s="2"/>
      <c r="I170" s="23" t="s">
        <v>134</v>
      </c>
      <c r="J170" s="2" t="s">
        <v>1814</v>
      </c>
      <c r="K170" s="2" t="s">
        <v>1815</v>
      </c>
      <c r="L170" s="2" t="s">
        <v>124</v>
      </c>
      <c r="M170" s="2"/>
      <c r="N170" s="2"/>
      <c r="O170" s="2" t="s">
        <v>1816</v>
      </c>
      <c r="P170" s="2" t="s">
        <v>14</v>
      </c>
      <c r="Q170" s="23" t="str">
        <f t="shared" si="7"/>
        <v>Asesoría Jurídica para la compilación de información y propuesta de anteproyecto de modificación de la Ley 19.300, sobre bases del Medio Ambiente</v>
      </c>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31"/>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t="s">
        <v>1817</v>
      </c>
      <c r="CT170" s="2"/>
      <c r="CU170" s="2"/>
      <c r="CV170" s="2"/>
      <c r="CW170" s="2"/>
      <c r="CX170" s="2"/>
      <c r="CY170" s="2"/>
      <c r="CZ170" s="2" t="s">
        <v>124</v>
      </c>
      <c r="DA170" s="2"/>
      <c r="DB170" s="2" t="s">
        <v>124</v>
      </c>
      <c r="DC170" s="2" t="s">
        <v>1818</v>
      </c>
      <c r="DD170" s="2" t="s">
        <v>134</v>
      </c>
      <c r="DE170" s="2"/>
      <c r="DF170" s="2" t="s">
        <v>1808</v>
      </c>
      <c r="DG170" s="2"/>
      <c r="DH170" s="2"/>
      <c r="DI170" s="2"/>
      <c r="DJ170" s="2"/>
      <c r="DK170" s="2"/>
      <c r="DL170" s="2" t="s">
        <v>1819</v>
      </c>
      <c r="DM170" s="2" t="s">
        <v>1812</v>
      </c>
      <c r="DN170" s="2"/>
    </row>
    <row r="171" spans="1:118" hidden="1" x14ac:dyDescent="0.25">
      <c r="A171" s="2" t="s">
        <v>1799</v>
      </c>
      <c r="B171" s="2" t="s">
        <v>1800</v>
      </c>
      <c r="C171" s="26" t="s">
        <v>1801</v>
      </c>
      <c r="D171" s="2" t="s">
        <v>1802</v>
      </c>
      <c r="E171" s="3">
        <v>7500000</v>
      </c>
      <c r="F171" s="2" t="s">
        <v>1820</v>
      </c>
      <c r="G171" s="2" t="s">
        <v>240</v>
      </c>
      <c r="H171" s="2"/>
      <c r="I171" s="23" t="s">
        <v>134</v>
      </c>
      <c r="J171" s="2"/>
      <c r="K171" s="2" t="s">
        <v>1821</v>
      </c>
      <c r="L171" s="2" t="s">
        <v>124</v>
      </c>
      <c r="M171" s="2"/>
      <c r="N171" s="2" t="s">
        <v>1822</v>
      </c>
      <c r="O171" s="2" t="s">
        <v>1823</v>
      </c>
      <c r="P171" s="2" t="s">
        <v>14</v>
      </c>
      <c r="Q171" s="23" t="str">
        <f t="shared" si="7"/>
        <v>Asesoría Jurídica al Ministerio del Medio Ambiente en el marco del Proyecto del Ley que crea el Servicio de Biodiversidad y Áreas Protegidas.</v>
      </c>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31"/>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t="s">
        <v>1824</v>
      </c>
      <c r="CT171" s="27" t="s">
        <v>1825</v>
      </c>
      <c r="CU171" s="2" t="s">
        <v>1826</v>
      </c>
      <c r="CV171" s="28">
        <v>44970</v>
      </c>
      <c r="CW171" s="28">
        <v>45000</v>
      </c>
      <c r="CX171" s="2"/>
      <c r="CY171" s="2"/>
      <c r="CZ171" s="2" t="s">
        <v>124</v>
      </c>
      <c r="DA171" s="2"/>
      <c r="DB171" s="2" t="s">
        <v>124</v>
      </c>
      <c r="DC171" s="2" t="s">
        <v>195</v>
      </c>
      <c r="DD171" s="2" t="s">
        <v>124</v>
      </c>
      <c r="DE171" s="2"/>
      <c r="DF171" s="2" t="s">
        <v>1808</v>
      </c>
      <c r="DG171" s="2"/>
      <c r="DH171" s="2" t="s">
        <v>1827</v>
      </c>
      <c r="DI171" s="2" t="s">
        <v>1810</v>
      </c>
      <c r="DJ171" s="2"/>
      <c r="DK171" s="2"/>
      <c r="DL171" s="2" t="s">
        <v>1828</v>
      </c>
      <c r="DM171" s="2" t="s">
        <v>1812</v>
      </c>
      <c r="DN171" s="2"/>
    </row>
    <row r="172" spans="1:118" hidden="1" x14ac:dyDescent="0.25">
      <c r="A172" s="2" t="s">
        <v>1799</v>
      </c>
      <c r="B172" s="2" t="s">
        <v>1800</v>
      </c>
      <c r="C172" s="26" t="s">
        <v>1801</v>
      </c>
      <c r="D172" s="2" t="s">
        <v>1802</v>
      </c>
      <c r="E172" s="3">
        <v>22741781</v>
      </c>
      <c r="F172" s="2" t="s">
        <v>1829</v>
      </c>
      <c r="G172" s="2" t="s">
        <v>207</v>
      </c>
      <c r="H172" s="32"/>
      <c r="I172" s="23" t="s">
        <v>134</v>
      </c>
      <c r="J172" s="2" t="s">
        <v>1830</v>
      </c>
      <c r="K172" s="51" t="s">
        <v>1831</v>
      </c>
      <c r="L172" s="23" t="s">
        <v>124</v>
      </c>
      <c r="M172" s="2"/>
      <c r="N172" s="2"/>
      <c r="O172" s="2" t="s">
        <v>1832</v>
      </c>
      <c r="P172" s="2" t="s">
        <v>14</v>
      </c>
      <c r="Q172" s="23" t="str">
        <f t="shared" si="7"/>
        <v>Estudio diagnóstico de sistemas institucionalidad ambiental</v>
      </c>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31"/>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t="s">
        <v>385</v>
      </c>
      <c r="DD172" s="2"/>
      <c r="DE172" s="2"/>
      <c r="DF172" s="2"/>
      <c r="DG172" s="2"/>
      <c r="DH172" s="2"/>
      <c r="DI172" s="2"/>
      <c r="DJ172" s="2"/>
      <c r="DK172" s="2"/>
      <c r="DL172" s="2"/>
      <c r="DM172" s="2" t="s">
        <v>207</v>
      </c>
      <c r="DN172" s="2"/>
    </row>
    <row r="173" spans="1:118" hidden="1" x14ac:dyDescent="0.25">
      <c r="A173" s="2" t="s">
        <v>1799</v>
      </c>
      <c r="B173" s="2" t="s">
        <v>1800</v>
      </c>
      <c r="C173" s="26" t="s">
        <v>1801</v>
      </c>
      <c r="D173" s="2" t="s">
        <v>1802</v>
      </c>
      <c r="E173" s="3">
        <v>6100000</v>
      </c>
      <c r="F173" s="2" t="s">
        <v>1833</v>
      </c>
      <c r="G173" s="2" t="s">
        <v>240</v>
      </c>
      <c r="H173" s="32"/>
      <c r="I173" s="23" t="s">
        <v>134</v>
      </c>
      <c r="J173" s="2"/>
      <c r="K173" s="51" t="s">
        <v>1834</v>
      </c>
      <c r="L173" s="23" t="s">
        <v>124</v>
      </c>
      <c r="M173" s="2"/>
      <c r="N173" s="2"/>
      <c r="O173" s="2" t="s">
        <v>1835</v>
      </c>
      <c r="P173" s="2" t="s">
        <v>14</v>
      </c>
      <c r="Q173" s="23" t="str">
        <f t="shared" si="7"/>
        <v>Plan Gestión de Datos</v>
      </c>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31"/>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t="s">
        <v>1836</v>
      </c>
      <c r="DD173" s="2" t="s">
        <v>124</v>
      </c>
      <c r="DE173" s="2"/>
      <c r="DF173" s="2"/>
      <c r="DG173" s="2"/>
      <c r="DH173" s="2"/>
      <c r="DI173" s="2"/>
      <c r="DJ173" s="2"/>
      <c r="DK173" s="2"/>
      <c r="DL173" s="2" t="s">
        <v>1837</v>
      </c>
      <c r="DM173" s="2" t="s">
        <v>1838</v>
      </c>
      <c r="DN173" s="2"/>
    </row>
    <row r="174" spans="1:118" hidden="1" x14ac:dyDescent="0.25">
      <c r="A174" s="2" t="s">
        <v>1799</v>
      </c>
      <c r="B174" s="2" t="s">
        <v>1800</v>
      </c>
      <c r="C174" s="26" t="s">
        <v>1801</v>
      </c>
      <c r="D174" s="2" t="s">
        <v>1802</v>
      </c>
      <c r="E174" s="3">
        <v>5500000</v>
      </c>
      <c r="F174" s="2" t="s">
        <v>1839</v>
      </c>
      <c r="G174" s="2" t="s">
        <v>240</v>
      </c>
      <c r="H174" s="32"/>
      <c r="I174" s="23" t="s">
        <v>134</v>
      </c>
      <c r="J174" s="2"/>
      <c r="K174" s="51" t="s">
        <v>1840</v>
      </c>
      <c r="L174" s="23" t="s">
        <v>124</v>
      </c>
      <c r="M174" s="2"/>
      <c r="N174" s="2"/>
      <c r="O174" s="2" t="s">
        <v>1841</v>
      </c>
      <c r="P174" s="2" t="s">
        <v>14</v>
      </c>
      <c r="Q174" s="23" t="str">
        <f t="shared" si="7"/>
        <v>Diseño y publicación de indicadores</v>
      </c>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31"/>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8"/>
      <c r="CW174" s="2"/>
      <c r="CX174" s="2"/>
      <c r="CY174" s="2"/>
      <c r="CZ174" s="2"/>
      <c r="DA174" s="2"/>
      <c r="DB174" s="2"/>
      <c r="DC174" s="2" t="s">
        <v>195</v>
      </c>
      <c r="DD174" s="2" t="s">
        <v>124</v>
      </c>
      <c r="DE174" s="2"/>
      <c r="DF174" s="2" t="s">
        <v>1808</v>
      </c>
      <c r="DG174" s="2"/>
      <c r="DH174" s="2"/>
      <c r="DI174" s="2"/>
      <c r="DJ174" s="2"/>
      <c r="DK174" s="2"/>
      <c r="DL174" s="2" t="s">
        <v>1842</v>
      </c>
      <c r="DM174" s="2" t="s">
        <v>1838</v>
      </c>
      <c r="DN174" s="2"/>
    </row>
    <row r="175" spans="1:118" hidden="1" x14ac:dyDescent="0.25">
      <c r="A175" s="2" t="s">
        <v>1843</v>
      </c>
      <c r="B175" s="2" t="s">
        <v>1844</v>
      </c>
      <c r="C175" s="26" t="s">
        <v>1845</v>
      </c>
      <c r="D175" s="2" t="s">
        <v>1846</v>
      </c>
      <c r="E175" s="3">
        <v>10560000</v>
      </c>
      <c r="F175" s="2" t="s">
        <v>1847</v>
      </c>
      <c r="G175" s="2"/>
      <c r="H175" s="32" t="s">
        <v>1643</v>
      </c>
      <c r="I175" s="23" t="s">
        <v>134</v>
      </c>
      <c r="J175" s="2"/>
      <c r="K175" s="51" t="s">
        <v>1848</v>
      </c>
      <c r="L175" s="23" t="s">
        <v>126</v>
      </c>
      <c r="M175" s="2"/>
      <c r="N175" s="2"/>
      <c r="O175" s="2" t="s">
        <v>1849</v>
      </c>
      <c r="P175" s="2" t="s">
        <v>14</v>
      </c>
      <c r="Q175" s="23" t="str">
        <f t="shared" si="7"/>
        <v>Generación de Simulaciones de Transporte a Nivel Estratégico para el Proyecto RETC, Etapa X</v>
      </c>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31"/>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t="s">
        <v>1850</v>
      </c>
      <c r="DM175" s="2" t="s">
        <v>1812</v>
      </c>
      <c r="DN175" s="2"/>
    </row>
    <row r="176" spans="1:118" hidden="1" x14ac:dyDescent="0.25">
      <c r="A176" s="2" t="s">
        <v>1843</v>
      </c>
      <c r="B176" s="2" t="s">
        <v>1844</v>
      </c>
      <c r="C176" s="26" t="s">
        <v>1845</v>
      </c>
      <c r="D176" s="2" t="s">
        <v>1846</v>
      </c>
      <c r="E176" s="3">
        <v>16479198</v>
      </c>
      <c r="F176" s="2" t="s">
        <v>1851</v>
      </c>
      <c r="G176" s="2"/>
      <c r="H176" s="32" t="s">
        <v>1643</v>
      </c>
      <c r="I176" s="32" t="s">
        <v>134</v>
      </c>
      <c r="J176" s="2"/>
      <c r="K176" s="51" t="s">
        <v>1852</v>
      </c>
      <c r="L176" s="23" t="s">
        <v>126</v>
      </c>
      <c r="M176" s="2"/>
      <c r="N176" s="2"/>
      <c r="O176" s="2" t="s">
        <v>1853</v>
      </c>
      <c r="P176" s="2" t="s">
        <v>14</v>
      </c>
      <c r="Q176" s="23" t="str">
        <f t="shared" si="7"/>
        <v>Análisis Estratégico de Proyectos de Transporte Urbano, Etapa VII</v>
      </c>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31"/>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t="s">
        <v>1854</v>
      </c>
      <c r="DM176" s="2"/>
      <c r="DN176" s="2"/>
    </row>
    <row r="177" spans="1:118" hidden="1" x14ac:dyDescent="0.25">
      <c r="A177" s="2" t="s">
        <v>1843</v>
      </c>
      <c r="B177" s="2" t="s">
        <v>1844</v>
      </c>
      <c r="C177" s="26" t="s">
        <v>1845</v>
      </c>
      <c r="D177" s="2" t="s">
        <v>1846</v>
      </c>
      <c r="E177" s="3">
        <v>7189602</v>
      </c>
      <c r="F177" s="2" t="s">
        <v>1851</v>
      </c>
      <c r="G177" s="2"/>
      <c r="H177" s="32" t="s">
        <v>1643</v>
      </c>
      <c r="I177" s="32" t="s">
        <v>134</v>
      </c>
      <c r="J177" s="2"/>
      <c r="K177" s="51" t="s">
        <v>1852</v>
      </c>
      <c r="L177" s="23" t="s">
        <v>126</v>
      </c>
      <c r="M177" s="2"/>
      <c r="N177" s="2"/>
      <c r="O177" s="2" t="s">
        <v>1853</v>
      </c>
      <c r="P177" s="2" t="s">
        <v>14</v>
      </c>
      <c r="Q177" s="23" t="str">
        <f t="shared" si="7"/>
        <v>Análisis Estratégico de Proyectos de Transporte Urbano, Etapa VII</v>
      </c>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31"/>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t="s">
        <v>1854</v>
      </c>
      <c r="DM177" s="2"/>
      <c r="DN177" s="2"/>
    </row>
    <row r="178" spans="1:118" hidden="1" x14ac:dyDescent="0.25">
      <c r="A178" s="2" t="s">
        <v>1843</v>
      </c>
      <c r="B178" s="2" t="s">
        <v>1844</v>
      </c>
      <c r="C178" s="26" t="s">
        <v>1845</v>
      </c>
      <c r="D178" s="2" t="s">
        <v>1846</v>
      </c>
      <c r="E178" s="3">
        <v>23100000</v>
      </c>
      <c r="F178" s="2" t="s">
        <v>1855</v>
      </c>
      <c r="G178" s="2"/>
      <c r="H178" s="32" t="s">
        <v>1643</v>
      </c>
      <c r="I178" s="23" t="s">
        <v>134</v>
      </c>
      <c r="J178" s="2"/>
      <c r="K178" s="51" t="s">
        <v>1856</v>
      </c>
      <c r="L178" s="23" t="s">
        <v>126</v>
      </c>
      <c r="M178" s="2"/>
      <c r="N178" s="2"/>
      <c r="O178" s="2" t="s">
        <v>1857</v>
      </c>
      <c r="P178" s="2" t="s">
        <v>14</v>
      </c>
      <c r="Q178" s="23" t="str">
        <f t="shared" si="7"/>
        <v>Análisis Táctico de Proyectos de Transporte Urbano, VI Etapa</v>
      </c>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31"/>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t="s">
        <v>1854</v>
      </c>
      <c r="DM178" s="2"/>
      <c r="DN178" s="2"/>
    </row>
    <row r="179" spans="1:118" hidden="1" x14ac:dyDescent="0.25">
      <c r="A179" s="2" t="s">
        <v>1843</v>
      </c>
      <c r="B179" s="2" t="s">
        <v>1844</v>
      </c>
      <c r="C179" s="26" t="s">
        <v>1845</v>
      </c>
      <c r="D179" s="2" t="s">
        <v>1846</v>
      </c>
      <c r="E179" s="3">
        <v>6323166</v>
      </c>
      <c r="F179" s="2" t="s">
        <v>1851</v>
      </c>
      <c r="G179" s="2"/>
      <c r="H179" s="32" t="s">
        <v>1643</v>
      </c>
      <c r="I179" s="32" t="s">
        <v>134</v>
      </c>
      <c r="J179" s="2"/>
      <c r="K179" s="51" t="s">
        <v>1858</v>
      </c>
      <c r="L179" s="23" t="s">
        <v>126</v>
      </c>
      <c r="M179" s="2"/>
      <c r="N179" s="2"/>
      <c r="O179" s="2" t="s">
        <v>1853</v>
      </c>
      <c r="P179" s="2" t="s">
        <v>14</v>
      </c>
      <c r="Q179" s="23" t="str">
        <f t="shared" si="7"/>
        <v>Análisis Estratégico de Proyectos de Transporte Urbano, Etapa VII</v>
      </c>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31"/>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8"/>
      <c r="CX179" s="2"/>
      <c r="CY179" s="2"/>
      <c r="CZ179" s="2"/>
      <c r="DA179" s="2"/>
      <c r="DB179" s="2"/>
      <c r="DC179" s="2"/>
      <c r="DD179" s="2"/>
      <c r="DE179" s="2"/>
      <c r="DF179" s="2"/>
      <c r="DG179" s="2"/>
      <c r="DH179" s="2"/>
      <c r="DI179" s="2"/>
      <c r="DJ179" s="2"/>
      <c r="DK179" s="2"/>
      <c r="DL179" s="2" t="s">
        <v>1854</v>
      </c>
      <c r="DM179" s="2"/>
      <c r="DN179" s="2"/>
    </row>
    <row r="180" spans="1:118" hidden="1" x14ac:dyDescent="0.25">
      <c r="A180" s="2" t="s">
        <v>1843</v>
      </c>
      <c r="B180" s="2" t="s">
        <v>1844</v>
      </c>
      <c r="C180" s="26" t="s">
        <v>1845</v>
      </c>
      <c r="D180" s="2" t="s">
        <v>1846</v>
      </c>
      <c r="E180" s="3">
        <v>26142156</v>
      </c>
      <c r="F180" s="2" t="s">
        <v>1851</v>
      </c>
      <c r="G180" s="2"/>
      <c r="H180" s="32" t="s">
        <v>1643</v>
      </c>
      <c r="I180" s="23" t="s">
        <v>134</v>
      </c>
      <c r="J180" s="2"/>
      <c r="K180" s="51" t="s">
        <v>1859</v>
      </c>
      <c r="L180" s="23" t="s">
        <v>126</v>
      </c>
      <c r="M180" s="2"/>
      <c r="N180" s="2"/>
      <c r="O180" s="2" t="s">
        <v>1853</v>
      </c>
      <c r="P180" s="2" t="s">
        <v>14</v>
      </c>
      <c r="Q180" s="23" t="str">
        <f t="shared" si="7"/>
        <v>Análisis Estratégico de Proyectos de Transporte Urbano, Etapa VII</v>
      </c>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31"/>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t="s">
        <v>1854</v>
      </c>
      <c r="DM180" s="2"/>
      <c r="DN180" s="2"/>
    </row>
    <row r="181" spans="1:118" hidden="1" x14ac:dyDescent="0.25">
      <c r="A181" s="2" t="s">
        <v>1843</v>
      </c>
      <c r="B181" s="2" t="s">
        <v>1844</v>
      </c>
      <c r="C181" s="26" t="s">
        <v>1845</v>
      </c>
      <c r="D181" s="2" t="s">
        <v>1846</v>
      </c>
      <c r="E181" s="3">
        <v>1639806</v>
      </c>
      <c r="F181" s="2" t="s">
        <v>1855</v>
      </c>
      <c r="G181" s="2"/>
      <c r="H181" s="32" t="s">
        <v>1643</v>
      </c>
      <c r="I181" s="23" t="s">
        <v>134</v>
      </c>
      <c r="J181" s="2"/>
      <c r="K181" s="51" t="s">
        <v>1860</v>
      </c>
      <c r="L181" s="23" t="s">
        <v>126</v>
      </c>
      <c r="M181" s="2"/>
      <c r="N181" s="2"/>
      <c r="O181" s="2" t="s">
        <v>1857</v>
      </c>
      <c r="P181" s="2" t="s">
        <v>14</v>
      </c>
      <c r="Q181" s="23" t="str">
        <f t="shared" si="7"/>
        <v>Análisis Táctico de Proyectos de Transporte Urbano, VI Etapa</v>
      </c>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31"/>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t="s">
        <v>1854</v>
      </c>
      <c r="DM181" s="2"/>
      <c r="DN181" s="2"/>
    </row>
    <row r="182" spans="1:118" hidden="1" x14ac:dyDescent="0.25">
      <c r="A182" s="2" t="s">
        <v>1843</v>
      </c>
      <c r="B182" s="2" t="s">
        <v>1844</v>
      </c>
      <c r="C182" s="26" t="s">
        <v>1845</v>
      </c>
      <c r="D182" s="2" t="s">
        <v>1846</v>
      </c>
      <c r="E182" s="3">
        <v>1685310</v>
      </c>
      <c r="F182" s="2" t="s">
        <v>1851</v>
      </c>
      <c r="G182" s="2"/>
      <c r="H182" s="32" t="s">
        <v>1643</v>
      </c>
      <c r="I182" s="23" t="s">
        <v>134</v>
      </c>
      <c r="J182" s="2"/>
      <c r="K182" s="51" t="s">
        <v>1861</v>
      </c>
      <c r="L182" s="23" t="s">
        <v>126</v>
      </c>
      <c r="M182" s="2"/>
      <c r="N182" s="2"/>
      <c r="O182" s="2" t="s">
        <v>1853</v>
      </c>
      <c r="P182" s="2" t="s">
        <v>14</v>
      </c>
      <c r="Q182" s="23" t="str">
        <f t="shared" si="7"/>
        <v>Análisis Estratégico de Proyectos de Transporte Urbano, Etapa VII</v>
      </c>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31"/>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8"/>
      <c r="CX182" s="2"/>
      <c r="CY182" s="2"/>
      <c r="CZ182" s="2"/>
      <c r="DA182" s="2"/>
      <c r="DB182" s="2"/>
      <c r="DC182" s="2"/>
      <c r="DD182" s="2"/>
      <c r="DE182" s="2"/>
      <c r="DF182" s="2"/>
      <c r="DG182" s="2"/>
      <c r="DH182" s="2"/>
      <c r="DI182" s="2"/>
      <c r="DJ182" s="2"/>
      <c r="DK182" s="2"/>
      <c r="DL182" s="2" t="s">
        <v>1854</v>
      </c>
      <c r="DM182" s="2"/>
      <c r="DN182" s="2"/>
    </row>
    <row r="183" spans="1:118" hidden="1" x14ac:dyDescent="0.25">
      <c r="A183" s="2" t="s">
        <v>1843</v>
      </c>
      <c r="B183" s="2" t="s">
        <v>1844</v>
      </c>
      <c r="C183" s="26" t="s">
        <v>1845</v>
      </c>
      <c r="D183" s="2" t="s">
        <v>1846</v>
      </c>
      <c r="E183" s="3">
        <v>11209696</v>
      </c>
      <c r="F183" s="2" t="s">
        <v>1855</v>
      </c>
      <c r="G183" s="2"/>
      <c r="H183" s="32" t="s">
        <v>1643</v>
      </c>
      <c r="I183" s="23" t="s">
        <v>134</v>
      </c>
      <c r="J183" s="2"/>
      <c r="K183" s="51" t="s">
        <v>1862</v>
      </c>
      <c r="L183" s="23" t="s">
        <v>126</v>
      </c>
      <c r="M183" s="2"/>
      <c r="N183" s="2"/>
      <c r="O183" s="2" t="s">
        <v>1857</v>
      </c>
      <c r="P183" s="2" t="s">
        <v>14</v>
      </c>
      <c r="Q183" s="23" t="str">
        <f t="shared" si="7"/>
        <v>Análisis Táctico de Proyectos de Transporte Urbano, VI Etapa</v>
      </c>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31"/>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t="s">
        <v>1854</v>
      </c>
      <c r="DM183" s="2"/>
      <c r="DN183" s="2"/>
    </row>
    <row r="184" spans="1:118" hidden="1" x14ac:dyDescent="0.25">
      <c r="A184" s="2" t="s">
        <v>1843</v>
      </c>
      <c r="B184" s="2" t="s">
        <v>1844</v>
      </c>
      <c r="C184" s="26" t="s">
        <v>1845</v>
      </c>
      <c r="D184" s="2" t="s">
        <v>1846</v>
      </c>
      <c r="E184" s="3">
        <v>3944800</v>
      </c>
      <c r="F184" s="2" t="s">
        <v>1851</v>
      </c>
      <c r="G184" s="2"/>
      <c r="H184" s="32" t="s">
        <v>1643</v>
      </c>
      <c r="I184" s="23" t="s">
        <v>134</v>
      </c>
      <c r="J184" s="2"/>
      <c r="K184" s="51" t="s">
        <v>1863</v>
      </c>
      <c r="L184" s="2" t="s">
        <v>126</v>
      </c>
      <c r="M184" s="2"/>
      <c r="N184" s="2"/>
      <c r="O184" s="2" t="s">
        <v>1853</v>
      </c>
      <c r="P184" s="2" t="s">
        <v>14</v>
      </c>
      <c r="Q184" s="23" t="str">
        <f t="shared" si="7"/>
        <v>Análisis Estratégico de Proyectos de Transporte Urbano, Etapa VII</v>
      </c>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31"/>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t="s">
        <v>1854</v>
      </c>
      <c r="DM184" s="2"/>
      <c r="DN184" s="2"/>
    </row>
    <row r="185" spans="1:118" hidden="1" x14ac:dyDescent="0.25">
      <c r="A185" s="2" t="s">
        <v>1843</v>
      </c>
      <c r="B185" s="2" t="s">
        <v>1844</v>
      </c>
      <c r="C185" s="26" t="s">
        <v>1845</v>
      </c>
      <c r="D185" s="2" t="s">
        <v>1846</v>
      </c>
      <c r="E185" s="3">
        <v>7200000</v>
      </c>
      <c r="F185" s="2" t="s">
        <v>1855</v>
      </c>
      <c r="G185" s="2"/>
      <c r="H185" s="2" t="s">
        <v>1643</v>
      </c>
      <c r="I185" s="23" t="s">
        <v>134</v>
      </c>
      <c r="J185" s="23"/>
      <c r="K185" s="2" t="s">
        <v>1864</v>
      </c>
      <c r="L185" s="23" t="s">
        <v>126</v>
      </c>
      <c r="M185" s="2"/>
      <c r="N185" s="2"/>
      <c r="O185" s="2" t="s">
        <v>1857</v>
      </c>
      <c r="P185" s="2" t="s">
        <v>14</v>
      </c>
      <c r="Q185" s="23" t="str">
        <f t="shared" si="7"/>
        <v>Análisis Táctico de Proyectos de Transporte Urbano, VI Etapa</v>
      </c>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31"/>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t="s">
        <v>1854</v>
      </c>
      <c r="DM185" s="2"/>
      <c r="DN185" s="2"/>
    </row>
    <row r="186" spans="1:118" hidden="1" x14ac:dyDescent="0.25">
      <c r="A186" s="2" t="s">
        <v>1843</v>
      </c>
      <c r="B186" s="2" t="s">
        <v>1844</v>
      </c>
      <c r="C186" s="26" t="s">
        <v>1845</v>
      </c>
      <c r="D186" s="2" t="s">
        <v>1846</v>
      </c>
      <c r="E186" s="3">
        <v>22500000</v>
      </c>
      <c r="F186" s="2" t="s">
        <v>1865</v>
      </c>
      <c r="G186" s="2"/>
      <c r="H186" s="32" t="s">
        <v>1643</v>
      </c>
      <c r="I186" s="23" t="s">
        <v>134</v>
      </c>
      <c r="J186" s="2"/>
      <c r="K186" s="51" t="s">
        <v>1866</v>
      </c>
      <c r="L186" s="23" t="s">
        <v>126</v>
      </c>
      <c r="M186" s="2"/>
      <c r="N186" s="2"/>
      <c r="O186" s="23" t="s">
        <v>1867</v>
      </c>
      <c r="P186" s="2" t="s">
        <v>14</v>
      </c>
      <c r="Q186" s="23" t="str">
        <f t="shared" si="7"/>
        <v>Implementación y Actualización de Parámetros del Modelo de Cálculo de Emisiones Vehiculares MODEM en Regiones</v>
      </c>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31"/>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t="s">
        <v>1854</v>
      </c>
      <c r="DM186" s="2"/>
      <c r="DN186" s="2"/>
    </row>
    <row r="187" spans="1:118" hidden="1" x14ac:dyDescent="0.25">
      <c r="A187" s="2" t="s">
        <v>1843</v>
      </c>
      <c r="B187" s="2" t="s">
        <v>1844</v>
      </c>
      <c r="C187" s="26" t="s">
        <v>1845</v>
      </c>
      <c r="D187" s="2" t="s">
        <v>1846</v>
      </c>
      <c r="E187" s="3">
        <v>9446220</v>
      </c>
      <c r="F187" s="2" t="s">
        <v>1847</v>
      </c>
      <c r="G187" s="2"/>
      <c r="H187" s="32" t="s">
        <v>1643</v>
      </c>
      <c r="I187" s="23" t="s">
        <v>134</v>
      </c>
      <c r="J187" s="2"/>
      <c r="K187" s="51" t="s">
        <v>1868</v>
      </c>
      <c r="L187" s="23" t="s">
        <v>126</v>
      </c>
      <c r="M187" s="2"/>
      <c r="N187" s="2"/>
      <c r="O187" s="2" t="s">
        <v>1869</v>
      </c>
      <c r="P187" s="2" t="s">
        <v>14</v>
      </c>
      <c r="Q187" s="23" t="str">
        <f t="shared" si="7"/>
        <v>Generación de Simulaciones de Transporte a Nivel Estratégico para el Proyecto RETC, Etapa XI</v>
      </c>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31"/>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t="s">
        <v>1854</v>
      </c>
      <c r="DM187" s="2"/>
      <c r="DN187" s="2"/>
    </row>
    <row r="188" spans="1:118" hidden="1" x14ac:dyDescent="0.25">
      <c r="A188" s="2" t="s">
        <v>1843</v>
      </c>
      <c r="B188" s="2" t="s">
        <v>1844</v>
      </c>
      <c r="C188" s="26" t="s">
        <v>1845</v>
      </c>
      <c r="D188" s="2" t="s">
        <v>1846</v>
      </c>
      <c r="E188" s="7">
        <v>17571540</v>
      </c>
      <c r="F188" s="2" t="s">
        <v>1870</v>
      </c>
      <c r="G188" s="2"/>
      <c r="H188" s="32" t="s">
        <v>1643</v>
      </c>
      <c r="I188" s="23" t="s">
        <v>134</v>
      </c>
      <c r="J188" s="2"/>
      <c r="K188" s="51" t="s">
        <v>1871</v>
      </c>
      <c r="L188" s="23" t="s">
        <v>126</v>
      </c>
      <c r="M188" s="2"/>
      <c r="N188" s="2"/>
      <c r="O188" s="2" t="s">
        <v>1872</v>
      </c>
      <c r="P188" s="2" t="s">
        <v>14</v>
      </c>
      <c r="Q188" s="23" t="str">
        <f t="shared" si="7"/>
        <v>Análisis, Actualización y Consolidación de Guías de Diseño Cicloinclusivo</v>
      </c>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31"/>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t="s">
        <v>1854</v>
      </c>
      <c r="DM188" s="2"/>
      <c r="DN188" s="2"/>
    </row>
    <row r="189" spans="1:118" hidden="1" x14ac:dyDescent="0.25">
      <c r="A189" s="2" t="s">
        <v>1843</v>
      </c>
      <c r="B189" s="2" t="s">
        <v>1844</v>
      </c>
      <c r="C189" s="26" t="s">
        <v>1845</v>
      </c>
      <c r="D189" s="2" t="s">
        <v>1846</v>
      </c>
      <c r="E189" s="3">
        <v>12420905</v>
      </c>
      <c r="F189" s="2" t="s">
        <v>1855</v>
      </c>
      <c r="G189" s="2"/>
      <c r="H189" s="32" t="s">
        <v>1643</v>
      </c>
      <c r="I189" s="23" t="s">
        <v>134</v>
      </c>
      <c r="J189" s="2"/>
      <c r="K189" s="51" t="s">
        <v>1873</v>
      </c>
      <c r="L189" s="23" t="s">
        <v>126</v>
      </c>
      <c r="M189" s="2"/>
      <c r="N189" s="2"/>
      <c r="O189" s="2" t="s">
        <v>1857</v>
      </c>
      <c r="P189" s="2" t="s">
        <v>14</v>
      </c>
      <c r="Q189" s="23" t="str">
        <f t="shared" si="7"/>
        <v>Análisis Táctico de Proyectos de Transporte Urbano, VI Etapa</v>
      </c>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31"/>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t="s">
        <v>1854</v>
      </c>
      <c r="DM189" s="2"/>
      <c r="DN189" s="2"/>
    </row>
    <row r="190" spans="1:118" hidden="1" x14ac:dyDescent="0.25">
      <c r="A190" s="2" t="s">
        <v>1843</v>
      </c>
      <c r="B190" s="2" t="s">
        <v>1844</v>
      </c>
      <c r="C190" s="26" t="s">
        <v>1845</v>
      </c>
      <c r="D190" s="2" t="s">
        <v>1846</v>
      </c>
      <c r="E190" s="3">
        <v>8800000</v>
      </c>
      <c r="F190" s="2" t="s">
        <v>1851</v>
      </c>
      <c r="G190" s="2"/>
      <c r="H190" s="2" t="s">
        <v>1643</v>
      </c>
      <c r="I190" s="23" t="s">
        <v>134</v>
      </c>
      <c r="J190" s="23"/>
      <c r="K190" s="2" t="s">
        <v>1874</v>
      </c>
      <c r="L190" s="2" t="s">
        <v>126</v>
      </c>
      <c r="M190" s="2"/>
      <c r="N190" s="2"/>
      <c r="O190" s="2" t="s">
        <v>1875</v>
      </c>
      <c r="P190" s="2" t="s">
        <v>14</v>
      </c>
      <c r="Q190" s="23" t="str">
        <f t="shared" si="7"/>
        <v>Análisis Modelación Estratégica de Transporte Urbano</v>
      </c>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31"/>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t="s">
        <v>1854</v>
      </c>
      <c r="DM190" s="2"/>
      <c r="DN190" s="2"/>
    </row>
    <row r="191" spans="1:118" hidden="1" x14ac:dyDescent="0.25">
      <c r="A191" s="2" t="s">
        <v>1843</v>
      </c>
      <c r="B191" s="2" t="s">
        <v>1844</v>
      </c>
      <c r="C191" s="26" t="s">
        <v>1845</v>
      </c>
      <c r="D191" s="2" t="s">
        <v>1846</v>
      </c>
      <c r="E191" s="3">
        <v>17850000</v>
      </c>
      <c r="F191" s="2" t="s">
        <v>1876</v>
      </c>
      <c r="G191" s="2"/>
      <c r="H191" s="2" t="s">
        <v>1643</v>
      </c>
      <c r="I191" s="23" t="s">
        <v>134</v>
      </c>
      <c r="J191" s="2"/>
      <c r="K191" s="2" t="s">
        <v>1877</v>
      </c>
      <c r="L191" s="2" t="s">
        <v>126</v>
      </c>
      <c r="M191" s="2"/>
      <c r="N191" s="2"/>
      <c r="O191" s="2" t="s">
        <v>1878</v>
      </c>
      <c r="P191" s="2" t="s">
        <v>14</v>
      </c>
      <c r="Q191" s="23" t="str">
        <f t="shared" si="7"/>
        <v>Mantención e Implementación de Nuevas Facilidades en el Modelo de Emisiones MODEM para incorporar la Evaluación Social de Proyectos de Transporte Urbano</v>
      </c>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31"/>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t="s">
        <v>1854</v>
      </c>
      <c r="DM191" s="2"/>
      <c r="DN191" s="2"/>
    </row>
    <row r="192" spans="1:118" hidden="1" x14ac:dyDescent="0.25">
      <c r="A192" s="2" t="s">
        <v>1843</v>
      </c>
      <c r="B192" s="2" t="s">
        <v>1844</v>
      </c>
      <c r="C192" s="26" t="s">
        <v>1845</v>
      </c>
      <c r="D192" s="2" t="s">
        <v>1846</v>
      </c>
      <c r="E192" s="3">
        <v>19835661</v>
      </c>
      <c r="F192" s="2" t="s">
        <v>1851</v>
      </c>
      <c r="G192" s="2"/>
      <c r="H192" s="2" t="s">
        <v>1643</v>
      </c>
      <c r="I192" s="23" t="s">
        <v>134</v>
      </c>
      <c r="J192" s="2"/>
      <c r="K192" s="2" t="s">
        <v>1879</v>
      </c>
      <c r="L192" s="2" t="s">
        <v>126</v>
      </c>
      <c r="M192" s="2"/>
      <c r="N192" s="2"/>
      <c r="O192" s="2" t="s">
        <v>1853</v>
      </c>
      <c r="P192" s="2" t="s">
        <v>14</v>
      </c>
      <c r="Q192" s="23" t="str">
        <f t="shared" si="7"/>
        <v>Análisis Estratégico de Proyectos de Transporte Urbano, Etapa VII</v>
      </c>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31"/>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8"/>
      <c r="CX192" s="2"/>
      <c r="CY192" s="2"/>
      <c r="CZ192" s="2"/>
      <c r="DA192" s="2"/>
      <c r="DB192" s="2"/>
      <c r="DC192" s="2"/>
      <c r="DD192" s="2"/>
      <c r="DE192" s="2"/>
      <c r="DF192" s="2"/>
      <c r="DG192" s="2"/>
      <c r="DH192" s="2"/>
      <c r="DI192" s="2"/>
      <c r="DJ192" s="2"/>
      <c r="DK192" s="2"/>
      <c r="DL192" s="2" t="s">
        <v>1854</v>
      </c>
      <c r="DM192" s="2"/>
      <c r="DN192" s="2"/>
    </row>
    <row r="193" spans="1:118" hidden="1" x14ac:dyDescent="0.25">
      <c r="A193" s="2" t="s">
        <v>1843</v>
      </c>
      <c r="B193" s="2" t="s">
        <v>1844</v>
      </c>
      <c r="C193" s="26" t="s">
        <v>1845</v>
      </c>
      <c r="D193" s="2" t="s">
        <v>1846</v>
      </c>
      <c r="E193" s="3">
        <v>22500000</v>
      </c>
      <c r="F193" s="2" t="s">
        <v>1865</v>
      </c>
      <c r="G193" s="2"/>
      <c r="H193" s="2" t="s">
        <v>1643</v>
      </c>
      <c r="I193" s="23" t="s">
        <v>134</v>
      </c>
      <c r="J193" s="2"/>
      <c r="K193" s="2" t="s">
        <v>1880</v>
      </c>
      <c r="L193" s="2" t="s">
        <v>126</v>
      </c>
      <c r="M193" s="2"/>
      <c r="N193" s="2"/>
      <c r="O193" s="2" t="s">
        <v>1867</v>
      </c>
      <c r="P193" s="2" t="s">
        <v>14</v>
      </c>
      <c r="Q193" s="23" t="str">
        <f t="shared" si="7"/>
        <v>Implementación y Actualización de Parámetros del Modelo de Cálculo de Emisiones Vehiculares MODEM en Regiones</v>
      </c>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31"/>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t="s">
        <v>1854</v>
      </c>
      <c r="DM193" s="2"/>
      <c r="DN193" s="2"/>
    </row>
    <row r="194" spans="1:118" hidden="1" x14ac:dyDescent="0.25">
      <c r="A194" s="2" t="s">
        <v>1843</v>
      </c>
      <c r="B194" s="2" t="s">
        <v>1844</v>
      </c>
      <c r="C194" s="26" t="s">
        <v>1845</v>
      </c>
      <c r="D194" s="2" t="s">
        <v>1846</v>
      </c>
      <c r="E194" s="3">
        <v>7920000</v>
      </c>
      <c r="F194" s="2" t="s">
        <v>1847</v>
      </c>
      <c r="G194" s="2"/>
      <c r="H194" s="2" t="s">
        <v>1643</v>
      </c>
      <c r="I194" s="23" t="s">
        <v>134</v>
      </c>
      <c r="J194" s="2"/>
      <c r="K194" s="2" t="s">
        <v>1881</v>
      </c>
      <c r="L194" s="23" t="s">
        <v>126</v>
      </c>
      <c r="M194" s="2"/>
      <c r="N194" s="2"/>
      <c r="O194" s="23" t="s">
        <v>1849</v>
      </c>
      <c r="P194" s="2" t="s">
        <v>14</v>
      </c>
      <c r="Q194" s="23" t="str">
        <f t="shared" si="7"/>
        <v>Generación de Simulaciones de Transporte a Nivel Estratégico para el Proyecto RETC, Etapa X</v>
      </c>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31"/>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t="s">
        <v>1850</v>
      </c>
      <c r="DM194" s="2"/>
      <c r="DN194" s="2"/>
    </row>
    <row r="195" spans="1:118" hidden="1" x14ac:dyDescent="0.25">
      <c r="A195" s="2" t="s">
        <v>1843</v>
      </c>
      <c r="B195" s="2" t="s">
        <v>1844</v>
      </c>
      <c r="C195" s="26" t="s">
        <v>1845</v>
      </c>
      <c r="D195" s="2" t="s">
        <v>1846</v>
      </c>
      <c r="E195" s="3">
        <v>1366505</v>
      </c>
      <c r="F195" s="2" t="s">
        <v>1855</v>
      </c>
      <c r="G195" s="2"/>
      <c r="H195" s="2" t="s">
        <v>1643</v>
      </c>
      <c r="I195" s="23" t="s">
        <v>134</v>
      </c>
      <c r="J195" s="2"/>
      <c r="K195" s="2" t="s">
        <v>1882</v>
      </c>
      <c r="L195" s="23" t="s">
        <v>126</v>
      </c>
      <c r="M195" s="2"/>
      <c r="N195" s="2"/>
      <c r="O195" s="2" t="s">
        <v>1857</v>
      </c>
      <c r="P195" s="2" t="s">
        <v>14</v>
      </c>
      <c r="Q195" s="23" t="str">
        <f t="shared" si="7"/>
        <v>Análisis Táctico de Proyectos de Transporte Urbano, VI Etapa</v>
      </c>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31"/>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t="s">
        <v>1854</v>
      </c>
      <c r="DM195" s="2"/>
      <c r="DN195" s="2"/>
    </row>
    <row r="196" spans="1:118" hidden="1" x14ac:dyDescent="0.25">
      <c r="A196" s="2" t="s">
        <v>1843</v>
      </c>
      <c r="B196" s="2" t="s">
        <v>1844</v>
      </c>
      <c r="C196" s="26" t="s">
        <v>1845</v>
      </c>
      <c r="D196" s="2" t="s">
        <v>1846</v>
      </c>
      <c r="E196" s="3">
        <v>8800131</v>
      </c>
      <c r="F196" s="2" t="s">
        <v>1851</v>
      </c>
      <c r="G196" s="2"/>
      <c r="H196" s="32" t="s">
        <v>1643</v>
      </c>
      <c r="I196" s="23" t="s">
        <v>134</v>
      </c>
      <c r="J196" s="2"/>
      <c r="K196" s="51" t="s">
        <v>1883</v>
      </c>
      <c r="L196" s="23" t="s">
        <v>126</v>
      </c>
      <c r="M196" s="2"/>
      <c r="N196" s="2"/>
      <c r="O196" s="2" t="s">
        <v>1853</v>
      </c>
      <c r="P196" s="2" t="s">
        <v>14</v>
      </c>
      <c r="Q196" s="23" t="str">
        <f t="shared" si="7"/>
        <v>Análisis Estratégico de Proyectos de Transporte Urbano, Etapa VII</v>
      </c>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31"/>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t="s">
        <v>1854</v>
      </c>
      <c r="DM196" s="2"/>
      <c r="DN196" s="2"/>
    </row>
    <row r="197" spans="1:118" hidden="1" x14ac:dyDescent="0.25">
      <c r="A197" s="2" t="s">
        <v>1843</v>
      </c>
      <c r="B197" s="2" t="s">
        <v>1844</v>
      </c>
      <c r="C197" s="26" t="s">
        <v>1845</v>
      </c>
      <c r="D197" s="2" t="s">
        <v>1846</v>
      </c>
      <c r="E197" s="3">
        <v>7920000</v>
      </c>
      <c r="F197" s="2" t="s">
        <v>1847</v>
      </c>
      <c r="G197" s="2"/>
      <c r="H197" s="32" t="s">
        <v>1643</v>
      </c>
      <c r="I197" s="23" t="s">
        <v>134</v>
      </c>
      <c r="J197" s="2"/>
      <c r="K197" s="51" t="s">
        <v>1884</v>
      </c>
      <c r="L197" s="23" t="s">
        <v>126</v>
      </c>
      <c r="M197" s="2"/>
      <c r="N197" s="2"/>
      <c r="O197" s="2" t="s">
        <v>1849</v>
      </c>
      <c r="P197" s="2" t="s">
        <v>14</v>
      </c>
      <c r="Q197" s="23" t="str">
        <f t="shared" si="7"/>
        <v>Generación de Simulaciones de Transporte a Nivel Estratégico para el Proyecto RETC, Etapa X</v>
      </c>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31"/>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t="s">
        <v>1850</v>
      </c>
      <c r="DM197" s="2"/>
      <c r="DN197" s="2"/>
    </row>
    <row r="198" spans="1:118" hidden="1" x14ac:dyDescent="0.25">
      <c r="A198" s="2" t="s">
        <v>1843</v>
      </c>
      <c r="B198" s="2" t="s">
        <v>1844</v>
      </c>
      <c r="C198" s="26" t="s">
        <v>1845</v>
      </c>
      <c r="D198" s="2" t="s">
        <v>1846</v>
      </c>
      <c r="E198" s="3">
        <v>11898000</v>
      </c>
      <c r="F198" s="2" t="s">
        <v>1885</v>
      </c>
      <c r="G198" s="2"/>
      <c r="H198" s="32" t="s">
        <v>1643</v>
      </c>
      <c r="I198" s="23" t="s">
        <v>134</v>
      </c>
      <c r="J198" s="2"/>
      <c r="K198" s="51" t="s">
        <v>1886</v>
      </c>
      <c r="L198" s="2" t="s">
        <v>126</v>
      </c>
      <c r="M198" s="2"/>
      <c r="N198" s="2"/>
      <c r="O198" s="2" t="s">
        <v>1887</v>
      </c>
      <c r="P198" s="2" t="s">
        <v>14</v>
      </c>
      <c r="Q198" s="23" t="str">
        <f t="shared" si="7"/>
        <v>Desarrollo de una metodología para selección de alternativas y priorización de proyectos incorporando análisis multicriterio en un contexto de transporte urbano</v>
      </c>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31"/>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t="s">
        <v>1888</v>
      </c>
      <c r="DM198" s="2"/>
      <c r="DN198" s="2"/>
    </row>
    <row r="199" spans="1:118" hidden="1" x14ac:dyDescent="0.25">
      <c r="A199" s="2" t="s">
        <v>1843</v>
      </c>
      <c r="B199" s="2" t="s">
        <v>1844</v>
      </c>
      <c r="C199" s="26" t="s">
        <v>1845</v>
      </c>
      <c r="D199" s="2" t="s">
        <v>1846</v>
      </c>
      <c r="E199" s="3">
        <v>4309448</v>
      </c>
      <c r="F199" s="2" t="s">
        <v>1851</v>
      </c>
      <c r="G199" s="2"/>
      <c r="H199" s="32" t="s">
        <v>1643</v>
      </c>
      <c r="I199" s="23" t="s">
        <v>134</v>
      </c>
      <c r="J199" s="2"/>
      <c r="K199" s="51" t="s">
        <v>1889</v>
      </c>
      <c r="L199" s="23" t="s">
        <v>126</v>
      </c>
      <c r="M199" s="2"/>
      <c r="N199" s="2"/>
      <c r="O199" s="2" t="s">
        <v>1853</v>
      </c>
      <c r="P199" s="2" t="s">
        <v>14</v>
      </c>
      <c r="Q199" s="23" t="str">
        <f t="shared" si="7"/>
        <v>Análisis Estratégico de Proyectos de Transporte Urbano, Etapa VII</v>
      </c>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31"/>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8"/>
      <c r="CZ199" s="2"/>
      <c r="DA199" s="2"/>
      <c r="DB199" s="2"/>
      <c r="DC199" s="2"/>
      <c r="DD199" s="2"/>
      <c r="DE199" s="2"/>
      <c r="DF199" s="2"/>
      <c r="DG199" s="2"/>
      <c r="DH199" s="2"/>
      <c r="DI199" s="2"/>
      <c r="DJ199" s="2"/>
      <c r="DK199" s="2"/>
      <c r="DL199" s="2" t="s">
        <v>1854</v>
      </c>
      <c r="DM199" s="2"/>
      <c r="DN199" s="2"/>
    </row>
    <row r="200" spans="1:118" hidden="1" x14ac:dyDescent="0.25">
      <c r="A200" s="2" t="s">
        <v>1843</v>
      </c>
      <c r="B200" s="2" t="s">
        <v>1844</v>
      </c>
      <c r="C200" s="26" t="s">
        <v>1845</v>
      </c>
      <c r="D200" s="2" t="s">
        <v>1846</v>
      </c>
      <c r="E200" s="3">
        <v>7560000</v>
      </c>
      <c r="F200" s="2" t="s">
        <v>1855</v>
      </c>
      <c r="G200" s="2"/>
      <c r="H200" s="32" t="s">
        <v>1643</v>
      </c>
      <c r="I200" s="32" t="s">
        <v>134</v>
      </c>
      <c r="J200" s="2"/>
      <c r="K200" s="51" t="s">
        <v>1890</v>
      </c>
      <c r="L200" s="23" t="s">
        <v>126</v>
      </c>
      <c r="M200" s="2"/>
      <c r="N200" s="2"/>
      <c r="O200" s="2" t="s">
        <v>1857</v>
      </c>
      <c r="P200" s="2" t="s">
        <v>14</v>
      </c>
      <c r="Q200" s="23" t="str">
        <f t="shared" si="7"/>
        <v>Análisis Táctico de Proyectos de Transporte Urbano, VI Etapa</v>
      </c>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31"/>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t="s">
        <v>1854</v>
      </c>
      <c r="DM200" s="2"/>
      <c r="DN200" s="2"/>
    </row>
    <row r="201" spans="1:118" hidden="1" x14ac:dyDescent="0.25">
      <c r="A201" s="2" t="s">
        <v>1843</v>
      </c>
      <c r="B201" s="2" t="s">
        <v>1844</v>
      </c>
      <c r="C201" s="26" t="s">
        <v>1845</v>
      </c>
      <c r="D201" s="2" t="s">
        <v>1846</v>
      </c>
      <c r="E201" s="3">
        <v>2980000</v>
      </c>
      <c r="F201" s="2" t="s">
        <v>1855</v>
      </c>
      <c r="G201" s="2"/>
      <c r="H201" s="32" t="s">
        <v>1643</v>
      </c>
      <c r="I201" s="23" t="s">
        <v>134</v>
      </c>
      <c r="J201" s="2"/>
      <c r="K201" s="51" t="s">
        <v>1891</v>
      </c>
      <c r="L201" s="23" t="s">
        <v>126</v>
      </c>
      <c r="M201" s="2"/>
      <c r="N201" s="2"/>
      <c r="O201" s="2" t="s">
        <v>1857</v>
      </c>
      <c r="P201" s="2" t="s">
        <v>14</v>
      </c>
      <c r="Q201" s="23" t="str">
        <f t="shared" si="7"/>
        <v>Análisis Táctico de Proyectos de Transporte Urbano, VI Etapa</v>
      </c>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31"/>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t="s">
        <v>1854</v>
      </c>
      <c r="DM201" s="2"/>
      <c r="DN201" s="2"/>
    </row>
    <row r="202" spans="1:118" hidden="1" x14ac:dyDescent="0.25">
      <c r="A202" s="2" t="s">
        <v>907</v>
      </c>
      <c r="B202" s="2" t="s">
        <v>908</v>
      </c>
      <c r="C202" s="2" t="s">
        <v>909</v>
      </c>
      <c r="D202" s="8" t="s">
        <v>910</v>
      </c>
      <c r="E202" s="3">
        <v>16065000</v>
      </c>
      <c r="F202" s="18" t="s">
        <v>438</v>
      </c>
      <c r="G202" s="18"/>
      <c r="H202" s="32" t="s">
        <v>134</v>
      </c>
      <c r="I202" s="23" t="s">
        <v>134</v>
      </c>
      <c r="J202" s="2"/>
      <c r="K202" s="51" t="s">
        <v>1892</v>
      </c>
      <c r="L202" s="23" t="s">
        <v>126</v>
      </c>
      <c r="M202" s="2"/>
      <c r="N202" s="2"/>
      <c r="O202" s="2" t="s">
        <v>1893</v>
      </c>
      <c r="P202" s="2" t="s">
        <v>14</v>
      </c>
      <c r="Q202" s="23" t="str">
        <f t="shared" si="7"/>
        <v>Descripción de las condiciones de trabajo y empleo en el trabajo a distancia y el teletrabajo. Evaluación de la implementación de la Ley 21.220 sobre Trabajo a Distancia y Teletrabajo</v>
      </c>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31"/>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t="s">
        <v>124</v>
      </c>
      <c r="CP202" s="28">
        <v>45516</v>
      </c>
      <c r="CQ202" s="2" t="s">
        <v>1894</v>
      </c>
      <c r="CR202" s="27" t="s">
        <v>1895</v>
      </c>
      <c r="CS202" s="2" t="s">
        <v>1896</v>
      </c>
      <c r="CT202" s="27" t="s">
        <v>1897</v>
      </c>
      <c r="CU202" s="28">
        <v>45351</v>
      </c>
      <c r="CV202" s="28">
        <v>45131</v>
      </c>
      <c r="CW202" s="28">
        <v>45351</v>
      </c>
      <c r="CX202" s="2" t="s">
        <v>124</v>
      </c>
      <c r="CY202" s="2" t="s">
        <v>124</v>
      </c>
      <c r="CZ202" s="2" t="s">
        <v>194</v>
      </c>
      <c r="DA202" s="2" t="s">
        <v>194</v>
      </c>
      <c r="DB202" s="2" t="s">
        <v>194</v>
      </c>
      <c r="DC202" s="2" t="s">
        <v>195</v>
      </c>
      <c r="DD202" s="2" t="s">
        <v>124</v>
      </c>
      <c r="DE202" s="2" t="s">
        <v>196</v>
      </c>
      <c r="DF202" s="2" t="s">
        <v>197</v>
      </c>
      <c r="DG202" s="2" t="s">
        <v>732</v>
      </c>
      <c r="DH202" s="2" t="s">
        <v>1898</v>
      </c>
      <c r="DI202" s="2" t="s">
        <v>436</v>
      </c>
      <c r="DJ202" s="2" t="s">
        <v>124</v>
      </c>
      <c r="DK202" s="2" t="s">
        <v>241</v>
      </c>
      <c r="DL202" s="2" t="s">
        <v>124</v>
      </c>
      <c r="DM202" s="2" t="s">
        <v>134</v>
      </c>
      <c r="DN202" s="2" t="s">
        <v>1899</v>
      </c>
    </row>
    <row r="203" spans="1:118" hidden="1" x14ac:dyDescent="0.25">
      <c r="A203" s="2" t="s">
        <v>907</v>
      </c>
      <c r="B203" s="2" t="s">
        <v>908</v>
      </c>
      <c r="C203" s="2" t="s">
        <v>909</v>
      </c>
      <c r="D203" s="8" t="s">
        <v>910</v>
      </c>
      <c r="E203" s="3">
        <v>10000000</v>
      </c>
      <c r="F203" s="18" t="s">
        <v>1900</v>
      </c>
      <c r="G203" s="18"/>
      <c r="H203" s="32" t="s">
        <v>1901</v>
      </c>
      <c r="I203" s="23" t="s">
        <v>134</v>
      </c>
      <c r="J203" s="2" t="s">
        <v>1902</v>
      </c>
      <c r="K203" s="51" t="s">
        <v>1903</v>
      </c>
      <c r="L203" s="23" t="s">
        <v>126</v>
      </c>
      <c r="M203" s="2"/>
      <c r="N203" s="2"/>
      <c r="O203" s="23" t="s">
        <v>1904</v>
      </c>
      <c r="P203" s="2" t="s">
        <v>14</v>
      </c>
      <c r="Q203" s="23" t="str">
        <f t="shared" si="7"/>
        <v xml:space="preserve">Asesoría técnica proyecto de ley de conciliación de la vida laboral, familiar y personal. Analisis Economico </v>
      </c>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31"/>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t="s">
        <v>124</v>
      </c>
      <c r="CP203" s="28">
        <v>45516</v>
      </c>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row>
    <row r="204" spans="1:118" hidden="1" x14ac:dyDescent="0.25">
      <c r="A204" s="2" t="s">
        <v>907</v>
      </c>
      <c r="B204" s="2" t="s">
        <v>908</v>
      </c>
      <c r="C204" s="2" t="s">
        <v>909</v>
      </c>
      <c r="D204" s="8" t="s">
        <v>910</v>
      </c>
      <c r="E204" s="3">
        <v>10000000</v>
      </c>
      <c r="F204" s="2" t="s">
        <v>148</v>
      </c>
      <c r="G204" s="18"/>
      <c r="H204" s="32" t="s">
        <v>1901</v>
      </c>
      <c r="I204" s="23" t="s">
        <v>134</v>
      </c>
      <c r="J204" s="2" t="s">
        <v>1902</v>
      </c>
      <c r="K204" s="51" t="s">
        <v>1905</v>
      </c>
      <c r="L204" s="23" t="s">
        <v>126</v>
      </c>
      <c r="M204" s="2"/>
      <c r="N204" s="2"/>
      <c r="O204" s="2" t="s">
        <v>1906</v>
      </c>
      <c r="P204" s="2" t="s">
        <v>14</v>
      </c>
      <c r="Q204" s="23" t="str">
        <f t="shared" si="7"/>
        <v>Proyecto de Ley Conciliación de la vida laboral, familiar y personal – análisis derecho comparado</v>
      </c>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31"/>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t="s">
        <v>124</v>
      </c>
      <c r="CP204" s="28">
        <v>45516</v>
      </c>
      <c r="CQ204" s="2"/>
      <c r="CR204" s="2"/>
      <c r="CS204" s="2"/>
      <c r="CT204" s="2"/>
      <c r="CU204" s="2"/>
      <c r="CV204" s="28"/>
      <c r="CW204" s="2"/>
      <c r="CX204" s="2"/>
      <c r="CY204" s="2"/>
      <c r="CZ204" s="2"/>
      <c r="DA204" s="2"/>
      <c r="DB204" s="2"/>
      <c r="DC204" s="2"/>
      <c r="DD204" s="2"/>
      <c r="DE204" s="2"/>
      <c r="DF204" s="2"/>
      <c r="DG204" s="2"/>
      <c r="DH204" s="2"/>
      <c r="DI204" s="2"/>
      <c r="DJ204" s="2"/>
      <c r="DK204" s="2"/>
      <c r="DL204" s="2"/>
      <c r="DM204" s="2"/>
      <c r="DN204" s="2"/>
    </row>
    <row r="205" spans="1:118" hidden="1" x14ac:dyDescent="0.25">
      <c r="A205" s="2" t="s">
        <v>992</v>
      </c>
      <c r="B205" s="2" t="s">
        <v>993</v>
      </c>
      <c r="C205" s="26" t="s">
        <v>994</v>
      </c>
      <c r="D205" s="2" t="s">
        <v>995</v>
      </c>
      <c r="E205" s="3">
        <v>82500000</v>
      </c>
      <c r="F205" s="2" t="s">
        <v>1855</v>
      </c>
      <c r="G205" s="18" t="s">
        <v>207</v>
      </c>
      <c r="H205" s="32" t="s">
        <v>1907</v>
      </c>
      <c r="I205" s="23" t="s">
        <v>124</v>
      </c>
      <c r="J205" s="2"/>
      <c r="K205" s="51" t="s">
        <v>1908</v>
      </c>
      <c r="L205" s="23" t="s">
        <v>126</v>
      </c>
      <c r="M205" s="27" t="s">
        <v>1909</v>
      </c>
      <c r="N205" s="2" t="s">
        <v>1910</v>
      </c>
      <c r="O205" s="2" t="s">
        <v>1911</v>
      </c>
      <c r="P205" s="2" t="s">
        <v>129</v>
      </c>
      <c r="Q205" s="23" t="str">
        <f t="shared" si="7"/>
        <v>Valor Social del tiempo de viaje Etapa 2</v>
      </c>
      <c r="R205" s="2"/>
      <c r="S205" s="2"/>
      <c r="T205" s="2" t="s">
        <v>132</v>
      </c>
      <c r="U205" s="2" t="s">
        <v>133</v>
      </c>
      <c r="V205" s="2" t="s">
        <v>134</v>
      </c>
      <c r="W205" s="2"/>
      <c r="X205" s="2"/>
      <c r="Y205" s="2"/>
      <c r="Z205" s="2"/>
      <c r="AA205" s="2"/>
      <c r="AB205" s="2"/>
      <c r="AC205" s="2"/>
      <c r="AD205" s="2"/>
      <c r="AE205" s="2"/>
      <c r="AF205" s="2"/>
      <c r="AG205" s="2"/>
      <c r="AH205" s="2"/>
      <c r="AI205" s="2">
        <v>2021</v>
      </c>
      <c r="AJ205" s="2"/>
      <c r="AK205" s="2"/>
      <c r="AL205" s="2"/>
      <c r="AM205" s="2"/>
      <c r="AN205" s="2"/>
      <c r="AO205" s="2"/>
      <c r="AP205" s="9">
        <v>104000000</v>
      </c>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t="s">
        <v>124</v>
      </c>
      <c r="CP205" s="28">
        <v>45520</v>
      </c>
      <c r="CQ205" s="2" t="s">
        <v>1912</v>
      </c>
      <c r="CR205" s="27" t="s">
        <v>1913</v>
      </c>
      <c r="CS205" s="2" t="s">
        <v>1914</v>
      </c>
      <c r="CT205" s="2" t="s">
        <v>1915</v>
      </c>
      <c r="CU205" s="2" t="s">
        <v>1916</v>
      </c>
      <c r="CV205" s="28" t="s">
        <v>1917</v>
      </c>
      <c r="CW205" s="2"/>
      <c r="CX205" s="2" t="s">
        <v>124</v>
      </c>
      <c r="CY205" s="2" t="s">
        <v>124</v>
      </c>
      <c r="CZ205" s="2" t="s">
        <v>194</v>
      </c>
      <c r="DA205" s="2" t="s">
        <v>194</v>
      </c>
      <c r="DB205" s="2" t="s">
        <v>194</v>
      </c>
      <c r="DC205" s="2" t="s">
        <v>195</v>
      </c>
      <c r="DD205" s="2" t="s">
        <v>124</v>
      </c>
      <c r="DE205" s="2" t="s">
        <v>196</v>
      </c>
      <c r="DF205" s="2" t="s">
        <v>1918</v>
      </c>
      <c r="DG205" s="2" t="s">
        <v>198</v>
      </c>
      <c r="DH205" s="2" t="s">
        <v>1919</v>
      </c>
      <c r="DI205" s="2" t="s">
        <v>408</v>
      </c>
      <c r="DJ205" s="2"/>
      <c r="DK205" s="2"/>
      <c r="DL205" s="2"/>
      <c r="DM205" s="2"/>
      <c r="DN205" s="2"/>
    </row>
    <row r="206" spans="1:118" hidden="1" x14ac:dyDescent="0.25">
      <c r="A206" s="2" t="s">
        <v>1920</v>
      </c>
      <c r="B206" s="2" t="s">
        <v>1921</v>
      </c>
      <c r="C206" s="26" t="s">
        <v>1922</v>
      </c>
      <c r="D206" s="2" t="s">
        <v>1923</v>
      </c>
      <c r="E206" s="3">
        <v>6000000</v>
      </c>
      <c r="F206" s="2" t="s">
        <v>1924</v>
      </c>
      <c r="G206" s="2"/>
      <c r="H206" s="32"/>
      <c r="I206" s="23" t="s">
        <v>134</v>
      </c>
      <c r="J206" s="2"/>
      <c r="K206" s="51" t="s">
        <v>1925</v>
      </c>
      <c r="L206" s="23" t="s">
        <v>124</v>
      </c>
      <c r="M206" s="2"/>
      <c r="N206" s="2" t="s">
        <v>1926</v>
      </c>
      <c r="O206" s="2"/>
      <c r="P206" s="2" t="s">
        <v>13</v>
      </c>
      <c r="Q206" s="23" t="str">
        <f t="shared" ref="Q206:Q237" si="8">N206</f>
        <v>Informe en derecho</v>
      </c>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31"/>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t="s">
        <v>124</v>
      </c>
      <c r="DK206" s="2"/>
      <c r="DL206" s="2" t="s">
        <v>1927</v>
      </c>
      <c r="DM206" s="2"/>
      <c r="DN206" s="2"/>
    </row>
    <row r="207" spans="1:118" hidden="1" x14ac:dyDescent="0.25">
      <c r="A207" s="2" t="s">
        <v>1920</v>
      </c>
      <c r="B207" s="2" t="s">
        <v>1921</v>
      </c>
      <c r="C207" s="26" t="s">
        <v>1922</v>
      </c>
      <c r="D207" s="2" t="s">
        <v>1923</v>
      </c>
      <c r="E207" s="3">
        <v>6000000</v>
      </c>
      <c r="F207" s="2" t="s">
        <v>1928</v>
      </c>
      <c r="G207" s="2"/>
      <c r="H207" s="32"/>
      <c r="I207" s="23" t="s">
        <v>134</v>
      </c>
      <c r="J207" s="2"/>
      <c r="K207" s="51" t="s">
        <v>1929</v>
      </c>
      <c r="L207" s="23" t="s">
        <v>124</v>
      </c>
      <c r="M207" s="2"/>
      <c r="N207" s="2" t="s">
        <v>1930</v>
      </c>
      <c r="O207" s="2"/>
      <c r="P207" s="2" t="s">
        <v>13</v>
      </c>
      <c r="Q207" s="23" t="str">
        <f t="shared" si="8"/>
        <v>Contratación de la elaboración del informe en derecho “diagnóstico y propuestas de mejora institucional al sistema de protección de los derechos del consumidor</v>
      </c>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31"/>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t="s">
        <v>124</v>
      </c>
      <c r="DK207" s="2"/>
      <c r="DL207" s="2" t="s">
        <v>1931</v>
      </c>
      <c r="DM207" s="2"/>
      <c r="DN207" s="2"/>
    </row>
    <row r="208" spans="1:118" hidden="1" x14ac:dyDescent="0.25">
      <c r="A208" s="2" t="s">
        <v>1920</v>
      </c>
      <c r="B208" s="2" t="s">
        <v>1921</v>
      </c>
      <c r="C208" s="26" t="s">
        <v>1922</v>
      </c>
      <c r="D208" s="2" t="s">
        <v>1923</v>
      </c>
      <c r="E208" s="3">
        <v>6000000</v>
      </c>
      <c r="F208" s="2" t="s">
        <v>1932</v>
      </c>
      <c r="G208" s="2"/>
      <c r="H208" s="32"/>
      <c r="I208" s="23" t="s">
        <v>134</v>
      </c>
      <c r="J208" s="2"/>
      <c r="K208" s="51" t="s">
        <v>1933</v>
      </c>
      <c r="L208" s="23" t="s">
        <v>124</v>
      </c>
      <c r="M208" s="2"/>
      <c r="N208" s="2" t="s">
        <v>1934</v>
      </c>
      <c r="O208" s="2"/>
      <c r="P208" s="2" t="s">
        <v>13</v>
      </c>
      <c r="Q208" s="23" t="str">
        <f t="shared" si="8"/>
        <v>Diagnóstico y propuestas de mejora institucional al sistema de protección de los derechos del consumidor generada por invitación a Servicio Especializado</v>
      </c>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31"/>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t="s">
        <v>124</v>
      </c>
      <c r="DK208" s="2"/>
      <c r="DL208" s="2" t="s">
        <v>1935</v>
      </c>
      <c r="DM208" s="2"/>
      <c r="DN208" s="2"/>
    </row>
    <row r="209" spans="1:118" x14ac:dyDescent="0.25">
      <c r="A209" s="2" t="s">
        <v>1441</v>
      </c>
      <c r="B209" s="2" t="s">
        <v>1442</v>
      </c>
      <c r="C209" s="26" t="s">
        <v>1443</v>
      </c>
      <c r="D209" s="2" t="s">
        <v>1444</v>
      </c>
      <c r="E209" s="3">
        <v>2100000</v>
      </c>
      <c r="F209" s="2" t="s">
        <v>1936</v>
      </c>
      <c r="G209" s="2"/>
      <c r="H209" s="2"/>
      <c r="I209" s="23" t="s">
        <v>134</v>
      </c>
      <c r="J209" s="23"/>
      <c r="K209" s="2" t="s">
        <v>1937</v>
      </c>
      <c r="L209" s="2" t="s">
        <v>126</v>
      </c>
      <c r="M209" s="2"/>
      <c r="N209" s="2" t="s">
        <v>1938</v>
      </c>
      <c r="O209" s="2"/>
      <c r="P209" s="2" t="s">
        <v>13</v>
      </c>
      <c r="Q209" s="23" t="str">
        <f t="shared" si="8"/>
        <v>FA / 93624 / 99521990 / 757-1044-SE23 / EUROFINS TESTING CHILE S.A.</v>
      </c>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31"/>
      <c r="AQ209" s="2"/>
      <c r="AR209" s="2"/>
      <c r="AS209" s="2"/>
      <c r="AT209" s="2"/>
      <c r="AU209" s="2"/>
      <c r="AV209" s="2"/>
      <c r="AW209" s="2"/>
      <c r="AX209" s="2" t="s">
        <v>1939</v>
      </c>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row>
    <row r="210" spans="1:118" x14ac:dyDescent="0.25">
      <c r="A210" s="2" t="s">
        <v>1441</v>
      </c>
      <c r="B210" s="2" t="s">
        <v>1442</v>
      </c>
      <c r="C210" s="26" t="s">
        <v>1443</v>
      </c>
      <c r="D210" s="2" t="s">
        <v>1444</v>
      </c>
      <c r="E210" s="3">
        <v>450000</v>
      </c>
      <c r="F210" s="2" t="s">
        <v>1655</v>
      </c>
      <c r="G210" s="2"/>
      <c r="H210" s="2"/>
      <c r="I210" s="23" t="s">
        <v>134</v>
      </c>
      <c r="J210" s="2"/>
      <c r="K210" s="2" t="s">
        <v>1937</v>
      </c>
      <c r="L210" s="2" t="s">
        <v>126</v>
      </c>
      <c r="M210" s="2"/>
      <c r="N210" s="2" t="s">
        <v>1940</v>
      </c>
      <c r="O210" s="2"/>
      <c r="P210" s="2" t="s">
        <v>13</v>
      </c>
      <c r="Q210" s="23" t="str">
        <f t="shared" si="8"/>
        <v>FA / 93889 / 99521990 / 757-1044-SE23 / EUROFINS TESTING CHILE S.A.</v>
      </c>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31"/>
      <c r="AQ210" s="2"/>
      <c r="AR210" s="2"/>
      <c r="AS210" s="2"/>
      <c r="AT210" s="2"/>
      <c r="AU210" s="2"/>
      <c r="AV210" s="2"/>
      <c r="AW210" s="2"/>
      <c r="AX210" s="2" t="s">
        <v>1939</v>
      </c>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row>
    <row r="211" spans="1:118" x14ac:dyDescent="0.25">
      <c r="A211" s="2" t="s">
        <v>1441</v>
      </c>
      <c r="B211" s="2" t="s">
        <v>1442</v>
      </c>
      <c r="C211" s="26" t="s">
        <v>1443</v>
      </c>
      <c r="D211" s="2" t="s">
        <v>1444</v>
      </c>
      <c r="E211" s="3">
        <v>450000</v>
      </c>
      <c r="F211" s="2" t="s">
        <v>1941</v>
      </c>
      <c r="G211" s="2"/>
      <c r="H211" s="32"/>
      <c r="I211" s="23" t="s">
        <v>134</v>
      </c>
      <c r="J211" s="2"/>
      <c r="K211" s="51" t="s">
        <v>1937</v>
      </c>
      <c r="L211" s="23" t="s">
        <v>126</v>
      </c>
      <c r="M211" s="2"/>
      <c r="N211" s="2" t="s">
        <v>1942</v>
      </c>
      <c r="O211" s="2"/>
      <c r="P211" s="2" t="s">
        <v>13</v>
      </c>
      <c r="Q211" s="23" t="str">
        <f t="shared" si="8"/>
        <v>FA / 93768 / 99521990 / 757-1044-SE23 / EUROFINS TESTING CHILE S.A.</v>
      </c>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31"/>
      <c r="AQ211" s="2"/>
      <c r="AR211" s="2"/>
      <c r="AS211" s="2"/>
      <c r="AT211" s="2"/>
      <c r="AU211" s="2"/>
      <c r="AV211" s="2"/>
      <c r="AW211" s="2"/>
      <c r="AX211" s="2" t="s">
        <v>1939</v>
      </c>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row>
    <row r="212" spans="1:118" x14ac:dyDescent="0.25">
      <c r="A212" s="2" t="s">
        <v>1441</v>
      </c>
      <c r="B212" s="2" t="s">
        <v>1442</v>
      </c>
      <c r="C212" s="26" t="s">
        <v>1443</v>
      </c>
      <c r="D212" s="2" t="s">
        <v>1444</v>
      </c>
      <c r="E212" s="3">
        <v>25000000</v>
      </c>
      <c r="F212" s="2" t="s">
        <v>1943</v>
      </c>
      <c r="G212" s="2"/>
      <c r="H212" s="2"/>
      <c r="I212" s="23" t="s">
        <v>134</v>
      </c>
      <c r="J212" s="23"/>
      <c r="K212" s="2" t="s">
        <v>1944</v>
      </c>
      <c r="L212" s="2" t="s">
        <v>126</v>
      </c>
      <c r="M212" s="2"/>
      <c r="N212" s="2" t="s">
        <v>1945</v>
      </c>
      <c r="O212" s="2"/>
      <c r="P212" s="2" t="s">
        <v>13</v>
      </c>
      <c r="Q212" s="23" t="str">
        <f t="shared" si="8"/>
        <v>FA / 33030 / 78172420 / 757-1049-SE23 / SOC DE DESARROLLO TECNOLOGICO DE LA U D</v>
      </c>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31"/>
      <c r="AQ212" s="2"/>
      <c r="AR212" s="2"/>
      <c r="AS212" s="2"/>
      <c r="AT212" s="2"/>
      <c r="AU212" s="2"/>
      <c r="AV212" s="2"/>
      <c r="AW212" s="2"/>
      <c r="AX212" s="2" t="s">
        <v>1939</v>
      </c>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row>
    <row r="213" spans="1:118" x14ac:dyDescent="0.25">
      <c r="A213" s="2" t="s">
        <v>1441</v>
      </c>
      <c r="B213" s="2" t="s">
        <v>1442</v>
      </c>
      <c r="C213" s="26" t="s">
        <v>1443</v>
      </c>
      <c r="D213" s="2" t="s">
        <v>1444</v>
      </c>
      <c r="E213" s="3">
        <v>7000000</v>
      </c>
      <c r="F213" s="2" t="s">
        <v>1946</v>
      </c>
      <c r="G213" s="2"/>
      <c r="H213" s="2"/>
      <c r="I213" s="23" t="s">
        <v>134</v>
      </c>
      <c r="J213" s="2"/>
      <c r="K213" s="2" t="s">
        <v>1947</v>
      </c>
      <c r="L213" s="2" t="s">
        <v>126</v>
      </c>
      <c r="M213" s="2"/>
      <c r="N213" s="2" t="s">
        <v>1948</v>
      </c>
      <c r="O213" s="2"/>
      <c r="P213" s="2" t="s">
        <v>13</v>
      </c>
      <c r="Q213" s="23" t="str">
        <f t="shared" si="8"/>
        <v>EOM/C1287/9625/FE /89 /65071808-9/$7000000/EXP.30152 SERVICIOS DE ELABORACIN D</v>
      </c>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31"/>
      <c r="AQ213" s="2"/>
      <c r="AR213" s="2"/>
      <c r="AS213" s="2"/>
      <c r="AT213" s="2"/>
      <c r="AU213" s="2"/>
      <c r="AV213" s="2"/>
      <c r="AW213" s="2"/>
      <c r="AX213" s="2" t="s">
        <v>1939</v>
      </c>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row>
    <row r="214" spans="1:118" x14ac:dyDescent="0.25">
      <c r="A214" s="2" t="s">
        <v>1441</v>
      </c>
      <c r="B214" s="2" t="s">
        <v>1442</v>
      </c>
      <c r="C214" s="26" t="s">
        <v>1443</v>
      </c>
      <c r="D214" s="2" t="s">
        <v>1444</v>
      </c>
      <c r="E214" s="3">
        <v>0</v>
      </c>
      <c r="F214" s="2" t="s">
        <v>1949</v>
      </c>
      <c r="G214" s="2"/>
      <c r="H214" s="32"/>
      <c r="I214" s="23" t="s">
        <v>134</v>
      </c>
      <c r="J214" s="2"/>
      <c r="K214" s="51" t="s">
        <v>1950</v>
      </c>
      <c r="L214" s="23" t="s">
        <v>126</v>
      </c>
      <c r="M214" s="2"/>
      <c r="N214" s="2" t="s">
        <v>1951</v>
      </c>
      <c r="O214" s="2"/>
      <c r="P214" s="2" t="s">
        <v>13</v>
      </c>
      <c r="Q214" s="23" t="str">
        <f t="shared" si="8"/>
        <v>EOM;C1965;9624;F;485265;81698900-0;$1152000;EXP.66900 SERVICIO DE DOSTRIA</v>
      </c>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31"/>
      <c r="AQ214" s="2"/>
      <c r="AR214" s="2"/>
      <c r="AS214" s="2"/>
      <c r="AT214" s="2"/>
      <c r="AU214" s="2"/>
      <c r="AV214" s="2"/>
      <c r="AW214" s="2"/>
      <c r="AX214" s="2" t="s">
        <v>1939</v>
      </c>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row>
    <row r="215" spans="1:118" x14ac:dyDescent="0.25">
      <c r="A215" s="2" t="s">
        <v>1441</v>
      </c>
      <c r="B215" s="2" t="s">
        <v>1442</v>
      </c>
      <c r="C215" s="26" t="s">
        <v>1443</v>
      </c>
      <c r="D215" s="2" t="s">
        <v>1444</v>
      </c>
      <c r="E215" s="3">
        <v>20000000</v>
      </c>
      <c r="F215" s="18" t="s">
        <v>413</v>
      </c>
      <c r="G215" s="2"/>
      <c r="H215" s="32"/>
      <c r="I215" s="23" t="s">
        <v>134</v>
      </c>
      <c r="J215" s="2"/>
      <c r="K215" s="51" t="s">
        <v>1952</v>
      </c>
      <c r="L215" s="23" t="s">
        <v>126</v>
      </c>
      <c r="M215" s="2"/>
      <c r="N215" s="2" t="s">
        <v>1953</v>
      </c>
      <c r="O215" s="2"/>
      <c r="P215" s="2" t="s">
        <v>13</v>
      </c>
      <c r="Q215" s="23" t="str">
        <f t="shared" si="8"/>
        <v>FA / 95581 / 81698900 / 757-1259-SE23 / PONTIFICIA UNIVERSIDAD CATOLICA DE CHIL</v>
      </c>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31"/>
      <c r="AQ215" s="2"/>
      <c r="AR215" s="2"/>
      <c r="AS215" s="2"/>
      <c r="AT215" s="2"/>
      <c r="AU215" s="2"/>
      <c r="AV215" s="2"/>
      <c r="AW215" s="2"/>
      <c r="AX215" s="2" t="s">
        <v>1939</v>
      </c>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row>
    <row r="216" spans="1:118" x14ac:dyDescent="0.25">
      <c r="A216" s="2" t="s">
        <v>1441</v>
      </c>
      <c r="B216" s="2" t="s">
        <v>1442</v>
      </c>
      <c r="C216" s="26" t="s">
        <v>1443</v>
      </c>
      <c r="D216" s="2" t="s">
        <v>1444</v>
      </c>
      <c r="E216" s="3">
        <v>14929050</v>
      </c>
      <c r="F216" s="2" t="s">
        <v>1954</v>
      </c>
      <c r="G216" s="2"/>
      <c r="H216" s="32"/>
      <c r="I216" s="23" t="s">
        <v>134</v>
      </c>
      <c r="J216" s="2"/>
      <c r="K216" s="51" t="s">
        <v>1955</v>
      </c>
      <c r="L216" s="23" t="s">
        <v>126</v>
      </c>
      <c r="M216" s="2"/>
      <c r="N216" s="2" t="s">
        <v>1956</v>
      </c>
      <c r="O216" s="2"/>
      <c r="P216" s="2" t="s">
        <v>13</v>
      </c>
      <c r="Q216" s="23" t="str">
        <f t="shared" si="8"/>
        <v>FE / 185 / 76884200 / 757-1365-SE23 / GLORIA OCHOA SERVICIOS PROFESIONALES EIRL</v>
      </c>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31"/>
      <c r="AQ216" s="2"/>
      <c r="AR216" s="2"/>
      <c r="AS216" s="2"/>
      <c r="AT216" s="2"/>
      <c r="AU216" s="2"/>
      <c r="AV216" s="2"/>
      <c r="AW216" s="2"/>
      <c r="AX216" s="2" t="s">
        <v>1939</v>
      </c>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row>
    <row r="217" spans="1:118" x14ac:dyDescent="0.25">
      <c r="A217" s="2" t="s">
        <v>1441</v>
      </c>
      <c r="B217" s="2" t="s">
        <v>1442</v>
      </c>
      <c r="C217" s="26" t="s">
        <v>1443</v>
      </c>
      <c r="D217" s="2" t="s">
        <v>1444</v>
      </c>
      <c r="E217" s="3">
        <v>2700000</v>
      </c>
      <c r="F217" s="2" t="s">
        <v>1627</v>
      </c>
      <c r="G217" s="2"/>
      <c r="H217" s="32"/>
      <c r="I217" s="23" t="s">
        <v>134</v>
      </c>
      <c r="J217" s="2"/>
      <c r="K217" s="51" t="s">
        <v>1957</v>
      </c>
      <c r="L217" s="23" t="s">
        <v>126</v>
      </c>
      <c r="M217" s="2"/>
      <c r="N217" s="2" t="s">
        <v>1958</v>
      </c>
      <c r="O217" s="2"/>
      <c r="P217" s="2" t="s">
        <v>13</v>
      </c>
      <c r="Q217" s="23" t="str">
        <f t="shared" si="8"/>
        <v>EOM/C1562/9625/FE/600378/60910000-1/$2700000/EXP.35276 SERVICIO DE ANALISIS UTI</v>
      </c>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31"/>
      <c r="AQ217" s="2"/>
      <c r="AR217" s="2"/>
      <c r="AS217" s="2"/>
      <c r="AT217" s="2"/>
      <c r="AU217" s="2"/>
      <c r="AV217" s="2"/>
      <c r="AW217" s="2"/>
      <c r="AX217" s="2" t="s">
        <v>1939</v>
      </c>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row>
    <row r="218" spans="1:118" x14ac:dyDescent="0.25">
      <c r="A218" s="2" t="s">
        <v>1441</v>
      </c>
      <c r="B218" s="2" t="s">
        <v>1442</v>
      </c>
      <c r="C218" s="26" t="s">
        <v>1443</v>
      </c>
      <c r="D218" s="2" t="s">
        <v>1444</v>
      </c>
      <c r="E218" s="3">
        <v>25602138</v>
      </c>
      <c r="F218" s="2" t="s">
        <v>1959</v>
      </c>
      <c r="G218" s="2"/>
      <c r="H218" s="32"/>
      <c r="I218" s="23" t="s">
        <v>134</v>
      </c>
      <c r="J218" s="2"/>
      <c r="K218" s="51" t="s">
        <v>1960</v>
      </c>
      <c r="L218" s="23" t="s">
        <v>126</v>
      </c>
      <c r="M218" s="2"/>
      <c r="N218" s="2" t="s">
        <v>1961</v>
      </c>
      <c r="O218" s="2"/>
      <c r="P218" s="2" t="s">
        <v>13</v>
      </c>
      <c r="Q218" s="23" t="str">
        <f t="shared" si="8"/>
        <v>FA / 4242 / 76128400 / 757-1389-SE23 / SOC COMERCIAL SERCOAMB LIMITADA</v>
      </c>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31"/>
      <c r="AQ218" s="2"/>
      <c r="AR218" s="2"/>
      <c r="AS218" s="2"/>
      <c r="AT218" s="2"/>
      <c r="AU218" s="2"/>
      <c r="AV218" s="2"/>
      <c r="AW218" s="2"/>
      <c r="AX218" s="2" t="s">
        <v>1939</v>
      </c>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row>
    <row r="219" spans="1:118" x14ac:dyDescent="0.25">
      <c r="A219" s="2" t="s">
        <v>1441</v>
      </c>
      <c r="B219" s="2" t="s">
        <v>1442</v>
      </c>
      <c r="C219" s="26" t="s">
        <v>1443</v>
      </c>
      <c r="D219" s="2" t="s">
        <v>1444</v>
      </c>
      <c r="E219" s="3">
        <v>10972345</v>
      </c>
      <c r="F219" s="2" t="s">
        <v>1959</v>
      </c>
      <c r="G219" s="2"/>
      <c r="H219" s="32"/>
      <c r="I219" s="23" t="s">
        <v>134</v>
      </c>
      <c r="J219" s="2"/>
      <c r="K219" s="51" t="s">
        <v>1960</v>
      </c>
      <c r="L219" s="23" t="s">
        <v>126</v>
      </c>
      <c r="M219" s="2"/>
      <c r="N219" s="2" t="s">
        <v>1962</v>
      </c>
      <c r="O219" s="2"/>
      <c r="P219" s="2" t="s">
        <v>13</v>
      </c>
      <c r="Q219" s="23" t="str">
        <f t="shared" si="8"/>
        <v>FA / 4210 / 76128400 / 757-1389-SE23 / SOC COMERCIAL SERCOAMB LIMITADA</v>
      </c>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31"/>
      <c r="AQ219" s="2"/>
      <c r="AR219" s="2"/>
      <c r="AS219" s="2"/>
      <c r="AT219" s="2"/>
      <c r="AU219" s="2"/>
      <c r="AV219" s="2"/>
      <c r="AW219" s="2"/>
      <c r="AX219" s="2" t="s">
        <v>1939</v>
      </c>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row>
    <row r="220" spans="1:118" x14ac:dyDescent="0.25">
      <c r="A220" s="2" t="s">
        <v>1441</v>
      </c>
      <c r="B220" s="2" t="s">
        <v>1442</v>
      </c>
      <c r="C220" s="26" t="s">
        <v>1443</v>
      </c>
      <c r="D220" s="2" t="s">
        <v>1444</v>
      </c>
      <c r="E220" s="3">
        <v>1604851</v>
      </c>
      <c r="F220" s="2" t="s">
        <v>1963</v>
      </c>
      <c r="G220" s="2"/>
      <c r="H220" s="32"/>
      <c r="I220" s="23" t="s">
        <v>134</v>
      </c>
      <c r="J220" s="2"/>
      <c r="K220" s="51" t="s">
        <v>1964</v>
      </c>
      <c r="L220" s="23" t="s">
        <v>126</v>
      </c>
      <c r="M220" s="2"/>
      <c r="N220" s="2" t="s">
        <v>1965</v>
      </c>
      <c r="O220" s="2"/>
      <c r="P220" s="2" t="s">
        <v>13</v>
      </c>
      <c r="Q220" s="23" t="str">
        <f t="shared" si="8"/>
        <v>FE / 11471 / 87912900 / 757-1414-SE23 / UNIVERSIDAD DE LA FRONTERA</v>
      </c>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31"/>
      <c r="AQ220" s="2"/>
      <c r="AR220" s="2"/>
      <c r="AS220" s="2"/>
      <c r="AT220" s="2"/>
      <c r="AU220" s="2"/>
      <c r="AV220" s="2"/>
      <c r="AW220" s="2"/>
      <c r="AX220" s="2" t="s">
        <v>1939</v>
      </c>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row>
    <row r="221" spans="1:118" x14ac:dyDescent="0.25">
      <c r="A221" s="2" t="s">
        <v>1441</v>
      </c>
      <c r="B221" s="2" t="s">
        <v>1442</v>
      </c>
      <c r="C221" s="26" t="s">
        <v>1443</v>
      </c>
      <c r="D221" s="2" t="s">
        <v>1444</v>
      </c>
      <c r="E221" s="3">
        <v>3822000</v>
      </c>
      <c r="F221" s="2" t="s">
        <v>1966</v>
      </c>
      <c r="G221" s="2"/>
      <c r="H221" s="2"/>
      <c r="I221" s="23" t="s">
        <v>134</v>
      </c>
      <c r="J221" s="23"/>
      <c r="K221" s="2" t="s">
        <v>1967</v>
      </c>
      <c r="L221" s="23" t="s">
        <v>126</v>
      </c>
      <c r="M221" s="2"/>
      <c r="N221" s="2" t="s">
        <v>1968</v>
      </c>
      <c r="O221" s="2"/>
      <c r="P221" s="2" t="s">
        <v>13</v>
      </c>
      <c r="Q221" s="23" t="str">
        <f t="shared" si="8"/>
        <v>FA / 8 / 76525146 / 757-1470-SE23 / ASESORIAS DERGICA SANHUEZA CID EMPRESA INDI</v>
      </c>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31"/>
      <c r="AQ221" s="2"/>
      <c r="AR221" s="2"/>
      <c r="AS221" s="2"/>
      <c r="AT221" s="2"/>
      <c r="AU221" s="2"/>
      <c r="AV221" s="2"/>
      <c r="AW221" s="2"/>
      <c r="AX221" s="2" t="s">
        <v>1939</v>
      </c>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row>
    <row r="222" spans="1:118" x14ac:dyDescent="0.25">
      <c r="A222" s="2" t="s">
        <v>1441</v>
      </c>
      <c r="B222" s="2" t="s">
        <v>1442</v>
      </c>
      <c r="C222" s="26" t="s">
        <v>1443</v>
      </c>
      <c r="D222" s="2" t="s">
        <v>1444</v>
      </c>
      <c r="E222" s="3">
        <v>2547999</v>
      </c>
      <c r="F222" s="2" t="s">
        <v>1936</v>
      </c>
      <c r="G222" s="2"/>
      <c r="H222" s="2"/>
      <c r="I222" s="23" t="s">
        <v>134</v>
      </c>
      <c r="J222" s="2"/>
      <c r="K222" s="2" t="s">
        <v>1967</v>
      </c>
      <c r="L222" s="2" t="s">
        <v>126</v>
      </c>
      <c r="M222" s="2"/>
      <c r="N222" s="2" t="s">
        <v>1969</v>
      </c>
      <c r="O222" s="2"/>
      <c r="P222" s="2" t="s">
        <v>13</v>
      </c>
      <c r="Q222" s="23" t="str">
        <f t="shared" si="8"/>
        <v>FA / 7 / 76525146 / 757-1470-SE23 / ASESORIAS DERGICA SANHUEZA CID EMPRESA INDI</v>
      </c>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31"/>
      <c r="AQ222" s="2"/>
      <c r="AR222" s="2"/>
      <c r="AS222" s="2"/>
      <c r="AT222" s="2"/>
      <c r="AU222" s="2"/>
      <c r="AV222" s="2"/>
      <c r="AW222" s="2"/>
      <c r="AX222" s="2" t="s">
        <v>1939</v>
      </c>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row>
    <row r="223" spans="1:118" x14ac:dyDescent="0.25">
      <c r="A223" s="2" t="s">
        <v>1441</v>
      </c>
      <c r="B223" s="2" t="s">
        <v>1442</v>
      </c>
      <c r="C223" s="26" t="s">
        <v>1443</v>
      </c>
      <c r="D223" s="2" t="s">
        <v>1444</v>
      </c>
      <c r="E223" s="3">
        <v>1960000</v>
      </c>
      <c r="F223" s="2" t="s">
        <v>1936</v>
      </c>
      <c r="G223" s="2"/>
      <c r="H223" s="2"/>
      <c r="I223" s="2" t="s">
        <v>134</v>
      </c>
      <c r="J223" s="2"/>
      <c r="K223" s="2" t="s">
        <v>1970</v>
      </c>
      <c r="L223" s="2" t="s">
        <v>126</v>
      </c>
      <c r="M223" s="2"/>
      <c r="N223" s="2" t="s">
        <v>1971</v>
      </c>
      <c r="O223" s="2"/>
      <c r="P223" s="2" t="s">
        <v>13</v>
      </c>
      <c r="Q223" s="23" t="str">
        <f t="shared" si="8"/>
        <v>FE / 327 / 76110390 / 757-1484-SE23 / SERVICIOS DE INGENIERIA CALIDAD Y METROLO</v>
      </c>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31"/>
      <c r="AQ223" s="2"/>
      <c r="AR223" s="2"/>
      <c r="AS223" s="2"/>
      <c r="AT223" s="2"/>
      <c r="AU223" s="2"/>
      <c r="AV223" s="2"/>
      <c r="AW223" s="2"/>
      <c r="AX223" s="2" t="s">
        <v>1939</v>
      </c>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row>
    <row r="224" spans="1:118" x14ac:dyDescent="0.25">
      <c r="A224" s="2" t="s">
        <v>1441</v>
      </c>
      <c r="B224" s="2" t="s">
        <v>1442</v>
      </c>
      <c r="C224" s="26" t="s">
        <v>1443</v>
      </c>
      <c r="D224" s="2" t="s">
        <v>1444</v>
      </c>
      <c r="E224" s="3">
        <v>7840000</v>
      </c>
      <c r="F224" s="31" t="s">
        <v>603</v>
      </c>
      <c r="G224" s="2"/>
      <c r="H224" s="32"/>
      <c r="I224" s="32" t="s">
        <v>134</v>
      </c>
      <c r="J224" s="2"/>
      <c r="K224" s="51" t="s">
        <v>1970</v>
      </c>
      <c r="L224" s="23" t="s">
        <v>126</v>
      </c>
      <c r="M224" s="2"/>
      <c r="N224" s="2" t="s">
        <v>1972</v>
      </c>
      <c r="O224" s="2"/>
      <c r="P224" s="2" t="s">
        <v>13</v>
      </c>
      <c r="Q224" s="23" t="str">
        <f t="shared" si="8"/>
        <v>FE / 330 / 76110390 / 757-1484-SE23 / SERVICIOS DE INGENIERIA CALIDAD Y METROLO</v>
      </c>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31"/>
      <c r="AQ224" s="2"/>
      <c r="AR224" s="2"/>
      <c r="AS224" s="2"/>
      <c r="AT224" s="2"/>
      <c r="AU224" s="2"/>
      <c r="AV224" s="2"/>
      <c r="AW224" s="2"/>
      <c r="AX224" s="2" t="s">
        <v>1939</v>
      </c>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row>
    <row r="225" spans="1:118" x14ac:dyDescent="0.25">
      <c r="A225" s="2" t="s">
        <v>1441</v>
      </c>
      <c r="B225" s="2" t="s">
        <v>1442</v>
      </c>
      <c r="C225" s="26" t="s">
        <v>1443</v>
      </c>
      <c r="D225" s="2" t="s">
        <v>1444</v>
      </c>
      <c r="E225" s="3">
        <v>116250000</v>
      </c>
      <c r="F225" s="18" t="s">
        <v>413</v>
      </c>
      <c r="G225" s="2"/>
      <c r="H225" s="32"/>
      <c r="I225" s="32" t="s">
        <v>134</v>
      </c>
      <c r="J225" s="2"/>
      <c r="K225" s="51" t="s">
        <v>1973</v>
      </c>
      <c r="L225" s="23" t="s">
        <v>126</v>
      </c>
      <c r="M225" s="2"/>
      <c r="N225" s="2" t="s">
        <v>1974</v>
      </c>
      <c r="O225" s="2"/>
      <c r="P225" s="2" t="s">
        <v>13</v>
      </c>
      <c r="Q225" s="23" t="str">
        <f t="shared" si="8"/>
        <v>EOM/C614/9625/FE/467553/81698900-0/$116250000/SERVICIO PARA ENCUESTA NACIONAL D</v>
      </c>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31"/>
      <c r="AQ225" s="2"/>
      <c r="AR225" s="2"/>
      <c r="AS225" s="2"/>
      <c r="AT225" s="2"/>
      <c r="AU225" s="2"/>
      <c r="AV225" s="2"/>
      <c r="AW225" s="2"/>
      <c r="AX225" s="2" t="s">
        <v>1939</v>
      </c>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row>
    <row r="226" spans="1:118" x14ac:dyDescent="0.25">
      <c r="A226" s="2" t="s">
        <v>1441</v>
      </c>
      <c r="B226" s="2" t="s">
        <v>1442</v>
      </c>
      <c r="C226" s="26" t="s">
        <v>1443</v>
      </c>
      <c r="D226" s="2" t="s">
        <v>1444</v>
      </c>
      <c r="E226" s="3">
        <v>69750000</v>
      </c>
      <c r="F226" s="18" t="s">
        <v>413</v>
      </c>
      <c r="G226" s="2"/>
      <c r="H226" s="32"/>
      <c r="I226" s="23" t="s">
        <v>134</v>
      </c>
      <c r="J226" s="2"/>
      <c r="K226" s="51" t="s">
        <v>1973</v>
      </c>
      <c r="L226" s="23" t="s">
        <v>126</v>
      </c>
      <c r="M226" s="2"/>
      <c r="N226" s="2" t="s">
        <v>1975</v>
      </c>
      <c r="O226" s="23"/>
      <c r="P226" s="2" t="s">
        <v>13</v>
      </c>
      <c r="Q226" s="23" t="str">
        <f t="shared" si="8"/>
        <v>EOM/C614/9625/FE/ 462106 / 81698900-0/$69750000/SERVICIO PARA ENCUESTA NACIONAL</v>
      </c>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31"/>
      <c r="AQ226" s="2"/>
      <c r="AR226" s="2"/>
      <c r="AS226" s="2"/>
      <c r="AT226" s="2"/>
      <c r="AU226" s="2"/>
      <c r="AV226" s="2"/>
      <c r="AW226" s="2"/>
      <c r="AX226" s="2" t="s">
        <v>1939</v>
      </c>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row>
    <row r="227" spans="1:118" x14ac:dyDescent="0.25">
      <c r="A227" s="2" t="s">
        <v>1441</v>
      </c>
      <c r="B227" s="2" t="s">
        <v>1442</v>
      </c>
      <c r="C227" s="26" t="s">
        <v>1443</v>
      </c>
      <c r="D227" s="2" t="s">
        <v>1444</v>
      </c>
      <c r="E227" s="3">
        <v>7000000</v>
      </c>
      <c r="F227" s="2" t="s">
        <v>1976</v>
      </c>
      <c r="G227" s="2"/>
      <c r="H227" s="32"/>
      <c r="I227" s="23" t="s">
        <v>134</v>
      </c>
      <c r="J227" s="2"/>
      <c r="K227" s="51" t="s">
        <v>1977</v>
      </c>
      <c r="L227" s="2" t="s">
        <v>126</v>
      </c>
      <c r="M227" s="2"/>
      <c r="N227" s="2" t="s">
        <v>1978</v>
      </c>
      <c r="O227" s="2"/>
      <c r="P227" s="2" t="s">
        <v>13</v>
      </c>
      <c r="Q227" s="23" t="str">
        <f t="shared" si="8"/>
        <v>EOM/C2369/9623/FA/46172/81494400-K/$7000000/EXP.74149 IMPLEMENTACION DE UN SERV</v>
      </c>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31"/>
      <c r="AQ227" s="2"/>
      <c r="AR227" s="2"/>
      <c r="AS227" s="2"/>
      <c r="AT227" s="2"/>
      <c r="AU227" s="2"/>
      <c r="AV227" s="2"/>
      <c r="AW227" s="2"/>
      <c r="AX227" s="2" t="s">
        <v>1939</v>
      </c>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row>
    <row r="228" spans="1:118" x14ac:dyDescent="0.25">
      <c r="A228" s="2" t="s">
        <v>1441</v>
      </c>
      <c r="B228" s="2" t="s">
        <v>1442</v>
      </c>
      <c r="C228" s="26" t="s">
        <v>1443</v>
      </c>
      <c r="D228" s="2" t="s">
        <v>1444</v>
      </c>
      <c r="E228" s="3">
        <v>7000000</v>
      </c>
      <c r="F228" s="2" t="s">
        <v>1976</v>
      </c>
      <c r="G228" s="2"/>
      <c r="H228" s="32"/>
      <c r="I228" s="23" t="s">
        <v>134</v>
      </c>
      <c r="J228" s="2"/>
      <c r="K228" s="51" t="s">
        <v>1977</v>
      </c>
      <c r="L228" s="23" t="s">
        <v>126</v>
      </c>
      <c r="M228" s="2"/>
      <c r="N228" s="2" t="s">
        <v>1979</v>
      </c>
      <c r="O228" s="2"/>
      <c r="P228" s="2" t="s">
        <v>13</v>
      </c>
      <c r="Q228" s="23" t="str">
        <f t="shared" si="8"/>
        <v>FA / 46170 / 81494400 / 757-1526-SE23 / UNIVERSIDAD DE CONCEPCION</v>
      </c>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31"/>
      <c r="AQ228" s="2"/>
      <c r="AR228" s="2"/>
      <c r="AS228" s="2"/>
      <c r="AT228" s="2"/>
      <c r="AU228" s="2"/>
      <c r="AV228" s="2"/>
      <c r="AW228" s="2"/>
      <c r="AX228" s="2" t="s">
        <v>1939</v>
      </c>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row>
    <row r="229" spans="1:118" x14ac:dyDescent="0.25">
      <c r="A229" s="2" t="s">
        <v>1441</v>
      </c>
      <c r="B229" s="2" t="s">
        <v>1442</v>
      </c>
      <c r="C229" s="26" t="s">
        <v>1443</v>
      </c>
      <c r="D229" s="2" t="s">
        <v>1444</v>
      </c>
      <c r="E229" s="3">
        <v>4000001</v>
      </c>
      <c r="F229" s="2" t="s">
        <v>1976</v>
      </c>
      <c r="G229" s="2"/>
      <c r="H229" s="32"/>
      <c r="I229" s="23" t="s">
        <v>134</v>
      </c>
      <c r="J229" s="2"/>
      <c r="K229" s="51" t="s">
        <v>1977</v>
      </c>
      <c r="L229" s="23" t="s">
        <v>126</v>
      </c>
      <c r="M229" s="2"/>
      <c r="N229" s="2" t="s">
        <v>1980</v>
      </c>
      <c r="O229" s="2"/>
      <c r="P229" s="2" t="s">
        <v>13</v>
      </c>
      <c r="Q229" s="23" t="str">
        <f t="shared" si="8"/>
        <v>FA / 45474 / 81494400 / 757-1526-SE23 / UNIVERSIDAD DE CONCEPCION</v>
      </c>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31"/>
      <c r="AQ229" s="2"/>
      <c r="AR229" s="2"/>
      <c r="AS229" s="2"/>
      <c r="AT229" s="2"/>
      <c r="AU229" s="2"/>
      <c r="AV229" s="2"/>
      <c r="AW229" s="2"/>
      <c r="AX229" s="2" t="s">
        <v>1939</v>
      </c>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row>
    <row r="230" spans="1:118" x14ac:dyDescent="0.25">
      <c r="A230" s="2" t="s">
        <v>1441</v>
      </c>
      <c r="B230" s="2" t="s">
        <v>1442</v>
      </c>
      <c r="C230" s="26" t="s">
        <v>1443</v>
      </c>
      <c r="D230" s="2" t="s">
        <v>1444</v>
      </c>
      <c r="E230" s="3">
        <v>27200000</v>
      </c>
      <c r="F230" s="2" t="s">
        <v>1981</v>
      </c>
      <c r="G230" s="2"/>
      <c r="H230" s="32"/>
      <c r="I230" s="23" t="s">
        <v>134</v>
      </c>
      <c r="J230" s="2"/>
      <c r="K230" s="51" t="s">
        <v>1982</v>
      </c>
      <c r="L230" s="23" t="s">
        <v>126</v>
      </c>
      <c r="M230" s="2"/>
      <c r="N230" s="2" t="s">
        <v>1983</v>
      </c>
      <c r="O230" s="2"/>
      <c r="P230" s="2" t="s">
        <v>13</v>
      </c>
      <c r="Q230" s="23" t="str">
        <f t="shared" si="8"/>
        <v>EOM/C430/9624/FA/90586 /99521990-5/$27200000/EXP.45266 SERVICIOS DE PARA ESTUDI</v>
      </c>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31"/>
      <c r="AQ230" s="2"/>
      <c r="AR230" s="2"/>
      <c r="AS230" s="2"/>
      <c r="AT230" s="2"/>
      <c r="AU230" s="2"/>
      <c r="AV230" s="2"/>
      <c r="AW230" s="2"/>
      <c r="AX230" s="2" t="s">
        <v>1939</v>
      </c>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row>
    <row r="231" spans="1:118" x14ac:dyDescent="0.25">
      <c r="A231" s="2" t="s">
        <v>1441</v>
      </c>
      <c r="B231" s="2" t="s">
        <v>1442</v>
      </c>
      <c r="C231" s="26" t="s">
        <v>1443</v>
      </c>
      <c r="D231" s="2" t="s">
        <v>1444</v>
      </c>
      <c r="E231" s="3">
        <v>10880000</v>
      </c>
      <c r="F231" s="2" t="s">
        <v>1981</v>
      </c>
      <c r="G231" s="2"/>
      <c r="H231" s="32"/>
      <c r="I231" s="23" t="s">
        <v>134</v>
      </c>
      <c r="J231" s="2"/>
      <c r="K231" s="51" t="s">
        <v>1982</v>
      </c>
      <c r="L231" s="23" t="s">
        <v>126</v>
      </c>
      <c r="M231" s="2"/>
      <c r="N231" s="2" t="s">
        <v>1984</v>
      </c>
      <c r="O231" s="2"/>
      <c r="P231" s="23" t="s">
        <v>13</v>
      </c>
      <c r="Q231" s="23" t="str">
        <f t="shared" si="8"/>
        <v>EOM/C430/9624/FA/91580/99521990-5/$10880000/EXP.54673 SERVICIOS DE PARA ESTUDIO</v>
      </c>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31"/>
      <c r="AQ231" s="2"/>
      <c r="AR231" s="2"/>
      <c r="AS231" s="2"/>
      <c r="AT231" s="2"/>
      <c r="AU231" s="2"/>
      <c r="AV231" s="2"/>
      <c r="AW231" s="2"/>
      <c r="AX231" s="2" t="s">
        <v>1939</v>
      </c>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row>
    <row r="232" spans="1:118" x14ac:dyDescent="0.25">
      <c r="A232" s="2" t="s">
        <v>1441</v>
      </c>
      <c r="B232" s="2" t="s">
        <v>1442</v>
      </c>
      <c r="C232" s="26" t="s">
        <v>1443</v>
      </c>
      <c r="D232" s="2" t="s">
        <v>1444</v>
      </c>
      <c r="E232" s="3">
        <v>1500000</v>
      </c>
      <c r="F232" s="2" t="s">
        <v>1985</v>
      </c>
      <c r="G232" s="2"/>
      <c r="H232" s="32"/>
      <c r="I232" s="23" t="s">
        <v>134</v>
      </c>
      <c r="J232" s="2"/>
      <c r="K232" s="51" t="s">
        <v>1986</v>
      </c>
      <c r="L232" s="23" t="s">
        <v>126</v>
      </c>
      <c r="M232" s="2"/>
      <c r="N232" s="2" t="s">
        <v>1987</v>
      </c>
      <c r="O232" s="2"/>
      <c r="P232" s="2" t="s">
        <v>13</v>
      </c>
      <c r="Q232" s="23" t="str">
        <f t="shared" si="8"/>
        <v xml:space="preserve">MSH/C444/FE/12/77607093-9/$1500000/EXP.19744/INVESTIGACIN SOCIAL RODRIGO JOS </v>
      </c>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31"/>
      <c r="AQ232" s="2"/>
      <c r="AR232" s="2"/>
      <c r="AS232" s="2"/>
      <c r="AT232" s="2"/>
      <c r="AU232" s="2"/>
      <c r="AV232" s="2"/>
      <c r="AW232" s="2"/>
      <c r="AX232" s="2" t="s">
        <v>1939</v>
      </c>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row>
    <row r="233" spans="1:118" x14ac:dyDescent="0.25">
      <c r="A233" s="2" t="s">
        <v>1441</v>
      </c>
      <c r="B233" s="2" t="s">
        <v>1442</v>
      </c>
      <c r="C233" s="26" t="s">
        <v>1443</v>
      </c>
      <c r="D233" s="2" t="s">
        <v>1444</v>
      </c>
      <c r="E233" s="3">
        <v>6419403</v>
      </c>
      <c r="F233" s="2" t="s">
        <v>1946</v>
      </c>
      <c r="G233" s="2"/>
      <c r="H233" s="32"/>
      <c r="I233" s="23" t="s">
        <v>134</v>
      </c>
      <c r="J233" s="2"/>
      <c r="K233" s="51" t="s">
        <v>1988</v>
      </c>
      <c r="L233" s="23" t="s">
        <v>126</v>
      </c>
      <c r="M233" s="2"/>
      <c r="N233" s="2" t="s">
        <v>1989</v>
      </c>
      <c r="O233" s="2"/>
      <c r="P233" s="2" t="s">
        <v>13</v>
      </c>
      <c r="Q233" s="23" t="str">
        <f t="shared" si="8"/>
        <v>FE / 105 / 65071808 / 757-1714-SE23 / ASOCIACION SIN FINES DE LUCRO EPISTEMONIK</v>
      </c>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31"/>
      <c r="AQ233" s="2"/>
      <c r="AR233" s="2"/>
      <c r="AS233" s="2"/>
      <c r="AT233" s="2"/>
      <c r="AU233" s="2"/>
      <c r="AV233" s="2"/>
      <c r="AW233" s="2"/>
      <c r="AX233" s="2" t="s">
        <v>1939</v>
      </c>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row>
    <row r="234" spans="1:118" x14ac:dyDescent="0.25">
      <c r="A234" s="2" t="s">
        <v>1441</v>
      </c>
      <c r="B234" s="2" t="s">
        <v>1442</v>
      </c>
      <c r="C234" s="26" t="s">
        <v>1443</v>
      </c>
      <c r="D234" s="2" t="s">
        <v>1444</v>
      </c>
      <c r="E234" s="3">
        <v>0</v>
      </c>
      <c r="F234" s="2" t="s">
        <v>1655</v>
      </c>
      <c r="G234" s="2"/>
      <c r="H234" s="32"/>
      <c r="I234" s="32" t="s">
        <v>134</v>
      </c>
      <c r="J234" s="2"/>
      <c r="K234" s="51" t="s">
        <v>1990</v>
      </c>
      <c r="L234" s="23" t="s">
        <v>126</v>
      </c>
      <c r="M234" s="2"/>
      <c r="N234" s="2" t="s">
        <v>1991</v>
      </c>
      <c r="O234" s="2"/>
      <c r="P234" s="2" t="s">
        <v>13</v>
      </c>
      <c r="Q234" s="23" t="str">
        <f t="shared" si="8"/>
        <v xml:space="preserve">EOM;C426;9624;F;24857;76135018-8;$504660;ANALISIS DE FUMONISINAS </v>
      </c>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31"/>
      <c r="AQ234" s="2"/>
      <c r="AR234" s="2"/>
      <c r="AS234" s="2"/>
      <c r="AT234" s="2"/>
      <c r="AU234" s="2"/>
      <c r="AV234" s="2"/>
      <c r="AW234" s="2"/>
      <c r="AX234" s="2" t="s">
        <v>1939</v>
      </c>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row>
    <row r="235" spans="1:118" x14ac:dyDescent="0.25">
      <c r="A235" s="2" t="s">
        <v>1441</v>
      </c>
      <c r="B235" s="2" t="s">
        <v>1442</v>
      </c>
      <c r="C235" s="26" t="s">
        <v>1443</v>
      </c>
      <c r="D235" s="2" t="s">
        <v>1444</v>
      </c>
      <c r="E235" s="3">
        <v>2207450</v>
      </c>
      <c r="F235" s="2" t="s">
        <v>1985</v>
      </c>
      <c r="G235" s="2"/>
      <c r="H235" s="32"/>
      <c r="I235" s="32" t="s">
        <v>134</v>
      </c>
      <c r="J235" s="2"/>
      <c r="K235" s="51" t="s">
        <v>1990</v>
      </c>
      <c r="L235" s="23" t="s">
        <v>126</v>
      </c>
      <c r="M235" s="2"/>
      <c r="N235" s="2" t="s">
        <v>1992</v>
      </c>
      <c r="O235" s="23"/>
      <c r="P235" s="2" t="s">
        <v>13</v>
      </c>
      <c r="Q235" s="23" t="str">
        <f t="shared" si="8"/>
        <v xml:space="preserve">EOM;C426;9624;F;24154;76135018-8;$2207450;SERVICIO ANALISIS DE FUMONISINAS </v>
      </c>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31"/>
      <c r="AQ235" s="2"/>
      <c r="AR235" s="2"/>
      <c r="AS235" s="2"/>
      <c r="AT235" s="2"/>
      <c r="AU235" s="2"/>
      <c r="AV235" s="2"/>
      <c r="AW235" s="2"/>
      <c r="AX235" s="2" t="s">
        <v>1939</v>
      </c>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row>
    <row r="236" spans="1:118" x14ac:dyDescent="0.25">
      <c r="A236" s="2" t="s">
        <v>1441</v>
      </c>
      <c r="B236" s="2" t="s">
        <v>1442</v>
      </c>
      <c r="C236" s="26" t="s">
        <v>1443</v>
      </c>
      <c r="D236" s="2" t="s">
        <v>1444</v>
      </c>
      <c r="E236" s="3">
        <v>0</v>
      </c>
      <c r="F236" s="18" t="s">
        <v>413</v>
      </c>
      <c r="G236" s="2"/>
      <c r="H236" s="32"/>
      <c r="I236" s="23" t="s">
        <v>134</v>
      </c>
      <c r="J236" s="2"/>
      <c r="K236" s="51" t="s">
        <v>1993</v>
      </c>
      <c r="L236" s="23" t="s">
        <v>126</v>
      </c>
      <c r="M236" s="2"/>
      <c r="N236" s="2" t="s">
        <v>1994</v>
      </c>
      <c r="O236" s="2"/>
      <c r="P236" s="2" t="s">
        <v>13</v>
      </c>
      <c r="Q236" s="23" t="str">
        <f t="shared" si="8"/>
        <v>MSH/C41/FE/10999/87912900-1/$10700000/EXP.26325/UNIVERSIDAD DE LA FRONTERA</v>
      </c>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31"/>
      <c r="AQ236" s="2"/>
      <c r="AR236" s="2"/>
      <c r="AS236" s="2"/>
      <c r="AT236" s="2"/>
      <c r="AU236" s="2"/>
      <c r="AV236" s="2"/>
      <c r="AW236" s="2"/>
      <c r="AX236" s="2" t="s">
        <v>1939</v>
      </c>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row>
    <row r="237" spans="1:118" x14ac:dyDescent="0.25">
      <c r="A237" s="2" t="s">
        <v>1441</v>
      </c>
      <c r="B237" s="2" t="s">
        <v>1442</v>
      </c>
      <c r="C237" s="26" t="s">
        <v>1443</v>
      </c>
      <c r="D237" s="2" t="s">
        <v>1444</v>
      </c>
      <c r="E237" s="3">
        <v>10700000</v>
      </c>
      <c r="F237" s="2" t="s">
        <v>1622</v>
      </c>
      <c r="G237" s="2"/>
      <c r="H237" s="32"/>
      <c r="I237" s="23" t="s">
        <v>134</v>
      </c>
      <c r="J237" s="2"/>
      <c r="K237" s="51" t="s">
        <v>1993</v>
      </c>
      <c r="L237" s="23" t="s">
        <v>126</v>
      </c>
      <c r="M237" s="2"/>
      <c r="N237" s="2" t="s">
        <v>1995</v>
      </c>
      <c r="O237" s="23"/>
      <c r="P237" s="2" t="s">
        <v>13</v>
      </c>
      <c r="Q237" s="23" t="str">
        <f t="shared" si="8"/>
        <v>FE / 11020 / 87912900-1 / 757-1782-SE21 / UNIVERSIDAD DE LA FRONTERA-PROYECTOS</v>
      </c>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31"/>
      <c r="AQ237" s="2"/>
      <c r="AR237" s="2"/>
      <c r="AS237" s="2"/>
      <c r="AT237" s="2"/>
      <c r="AU237" s="2"/>
      <c r="AV237" s="2"/>
      <c r="AW237" s="2"/>
      <c r="AX237" s="2" t="s">
        <v>1939</v>
      </c>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row>
    <row r="238" spans="1:118" x14ac:dyDescent="0.25">
      <c r="A238" s="2" t="s">
        <v>1441</v>
      </c>
      <c r="B238" s="2" t="s">
        <v>1442</v>
      </c>
      <c r="C238" s="26" t="s">
        <v>1443</v>
      </c>
      <c r="D238" s="2" t="s">
        <v>1444</v>
      </c>
      <c r="E238" s="3">
        <v>21398000</v>
      </c>
      <c r="F238" s="2" t="s">
        <v>1996</v>
      </c>
      <c r="G238" s="2"/>
      <c r="H238" s="32"/>
      <c r="I238" s="23" t="s">
        <v>134</v>
      </c>
      <c r="J238" s="2"/>
      <c r="K238" s="51" t="s">
        <v>1997</v>
      </c>
      <c r="L238" s="23" t="s">
        <v>126</v>
      </c>
      <c r="M238" s="2"/>
      <c r="N238" s="2" t="s">
        <v>1998</v>
      </c>
      <c r="O238" s="2"/>
      <c r="P238" s="2" t="s">
        <v>13</v>
      </c>
      <c r="Q238" s="23" t="str">
        <f t="shared" ref="Q238:Q265" si="9">N238</f>
        <v xml:space="preserve">EOM/C226/9625/FE/ 10950/ 60921000-1/$21398000/SERVICIO DE BUSQUEDA, EXTRACCION </v>
      </c>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31"/>
      <c r="AQ238" s="2"/>
      <c r="AR238" s="2"/>
      <c r="AS238" s="2"/>
      <c r="AT238" s="2"/>
      <c r="AU238" s="2"/>
      <c r="AV238" s="2"/>
      <c r="AW238" s="2"/>
      <c r="AX238" s="2" t="s">
        <v>1939</v>
      </c>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row>
    <row r="239" spans="1:118" x14ac:dyDescent="0.25">
      <c r="A239" s="2" t="s">
        <v>1441</v>
      </c>
      <c r="B239" s="2" t="s">
        <v>1442</v>
      </c>
      <c r="C239" s="26" t="s">
        <v>1443</v>
      </c>
      <c r="D239" s="2" t="s">
        <v>1444</v>
      </c>
      <c r="E239" s="3">
        <v>9450000</v>
      </c>
      <c r="F239" s="2" t="s">
        <v>1946</v>
      </c>
      <c r="G239" s="2"/>
      <c r="H239" s="32"/>
      <c r="I239" s="32" t="s">
        <v>134</v>
      </c>
      <c r="J239" s="2"/>
      <c r="K239" s="51" t="s">
        <v>1999</v>
      </c>
      <c r="L239" s="23" t="s">
        <v>126</v>
      </c>
      <c r="M239" s="2"/>
      <c r="N239" s="2" t="s">
        <v>2000</v>
      </c>
      <c r="O239" s="2"/>
      <c r="P239" s="2" t="s">
        <v>13</v>
      </c>
      <c r="Q239" s="23" t="str">
        <f t="shared" si="9"/>
        <v>EOM/C225/9625/FE/87/65071808-9/$9450000/SERVICIO DE BUSQUEDA, EXTRACCION DE DAT</v>
      </c>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31"/>
      <c r="AQ239" s="2"/>
      <c r="AR239" s="2"/>
      <c r="AS239" s="2"/>
      <c r="AT239" s="2"/>
      <c r="AU239" s="2"/>
      <c r="AV239" s="2"/>
      <c r="AW239" s="2"/>
      <c r="AX239" s="2" t="s">
        <v>1939</v>
      </c>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row>
    <row r="240" spans="1:118" x14ac:dyDescent="0.25">
      <c r="A240" s="2" t="s">
        <v>1441</v>
      </c>
      <c r="B240" s="2" t="s">
        <v>1442</v>
      </c>
      <c r="C240" s="26" t="s">
        <v>1443</v>
      </c>
      <c r="D240" s="2" t="s">
        <v>1444</v>
      </c>
      <c r="E240" s="3">
        <v>7500000</v>
      </c>
      <c r="F240" s="2" t="s">
        <v>2001</v>
      </c>
      <c r="G240" s="2"/>
      <c r="H240" s="32"/>
      <c r="I240" s="23" t="s">
        <v>134</v>
      </c>
      <c r="J240" s="2"/>
      <c r="K240" s="51" t="s">
        <v>2002</v>
      </c>
      <c r="L240" s="23" t="s">
        <v>126</v>
      </c>
      <c r="M240" s="2"/>
      <c r="N240" s="2" t="s">
        <v>2003</v>
      </c>
      <c r="O240" s="2"/>
      <c r="P240" s="2" t="s">
        <v>13</v>
      </c>
      <c r="Q240" s="23" t="str">
        <f t="shared" si="9"/>
        <v>EOM/C587/9625/FE/15672/71644300-0/$7500000/EXP.30237 SERVICIOS DE ACTUALIZACIN</v>
      </c>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31"/>
      <c r="AQ240" s="2"/>
      <c r="AR240" s="2"/>
      <c r="AS240" s="2"/>
      <c r="AT240" s="2"/>
      <c r="AU240" s="2"/>
      <c r="AV240" s="2"/>
      <c r="AW240" s="2"/>
      <c r="AX240" s="2" t="s">
        <v>1939</v>
      </c>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row>
    <row r="241" spans="1:118" x14ac:dyDescent="0.25">
      <c r="A241" s="2" t="s">
        <v>1441</v>
      </c>
      <c r="B241" s="2" t="s">
        <v>1442</v>
      </c>
      <c r="C241" s="26" t="s">
        <v>1443</v>
      </c>
      <c r="D241" s="2" t="s">
        <v>1444</v>
      </c>
      <c r="E241" s="3">
        <v>7500000</v>
      </c>
      <c r="F241" s="2" t="s">
        <v>2001</v>
      </c>
      <c r="G241" s="2"/>
      <c r="H241" s="32"/>
      <c r="I241" s="23" t="s">
        <v>134</v>
      </c>
      <c r="J241" s="2"/>
      <c r="K241" s="51" t="s">
        <v>2002</v>
      </c>
      <c r="L241" s="23" t="s">
        <v>126</v>
      </c>
      <c r="M241" s="2"/>
      <c r="N241" s="2" t="s">
        <v>2004</v>
      </c>
      <c r="O241" s="2"/>
      <c r="P241" s="2" t="s">
        <v>13</v>
      </c>
      <c r="Q241" s="23" t="str">
        <f t="shared" si="9"/>
        <v>EOM/C587/9625/FE/16644/71644300-0/$7500000/CUOTA 4 DE 4 SERVICIOS DE ACTUALIZAC</v>
      </c>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31"/>
      <c r="AQ241" s="2"/>
      <c r="AR241" s="2"/>
      <c r="AS241" s="2"/>
      <c r="AT241" s="2"/>
      <c r="AU241" s="2"/>
      <c r="AV241" s="2"/>
      <c r="AW241" s="2"/>
      <c r="AX241" s="2" t="s">
        <v>1939</v>
      </c>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row>
    <row r="242" spans="1:118" x14ac:dyDescent="0.25">
      <c r="A242" s="2" t="s">
        <v>1441</v>
      </c>
      <c r="B242" s="2" t="s">
        <v>1442</v>
      </c>
      <c r="C242" s="26" t="s">
        <v>1443</v>
      </c>
      <c r="D242" s="2" t="s">
        <v>1444</v>
      </c>
      <c r="E242" s="3">
        <v>5000000</v>
      </c>
      <c r="F242" s="2" t="s">
        <v>2001</v>
      </c>
      <c r="G242" s="2"/>
      <c r="H242" s="32"/>
      <c r="I242" s="23" t="s">
        <v>134</v>
      </c>
      <c r="J242" s="2"/>
      <c r="K242" s="51" t="s">
        <v>2002</v>
      </c>
      <c r="L242" s="23" t="s">
        <v>126</v>
      </c>
      <c r="M242" s="2"/>
      <c r="N242" s="2" t="s">
        <v>2005</v>
      </c>
      <c r="O242" s="2"/>
      <c r="P242" s="2" t="s">
        <v>13</v>
      </c>
      <c r="Q242" s="23" t="str">
        <f t="shared" si="9"/>
        <v>EOM/C587/9625/FE /15571 /71644300-0/$5000000/EXP.13464 CUOTA 1 DE 4 SERVICIOS D</v>
      </c>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31"/>
      <c r="AQ242" s="2"/>
      <c r="AR242" s="2"/>
      <c r="AS242" s="2"/>
      <c r="AT242" s="2"/>
      <c r="AU242" s="2"/>
      <c r="AV242" s="2"/>
      <c r="AW242" s="2"/>
      <c r="AX242" s="2" t="s">
        <v>1939</v>
      </c>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row>
    <row r="243" spans="1:118" x14ac:dyDescent="0.25">
      <c r="A243" s="2" t="s">
        <v>1441</v>
      </c>
      <c r="B243" s="2" t="s">
        <v>1442</v>
      </c>
      <c r="C243" s="26" t="s">
        <v>1443</v>
      </c>
      <c r="D243" s="2" t="s">
        <v>1444</v>
      </c>
      <c r="E243" s="3">
        <v>5000000</v>
      </c>
      <c r="F243" s="2" t="s">
        <v>2001</v>
      </c>
      <c r="G243" s="2"/>
      <c r="H243" s="32"/>
      <c r="I243" s="23" t="s">
        <v>134</v>
      </c>
      <c r="J243" s="2"/>
      <c r="K243" s="51" t="s">
        <v>2002</v>
      </c>
      <c r="L243" s="23" t="s">
        <v>126</v>
      </c>
      <c r="M243" s="2"/>
      <c r="N243" s="2" t="s">
        <v>2006</v>
      </c>
      <c r="O243" s="2"/>
      <c r="P243" s="2" t="s">
        <v>13</v>
      </c>
      <c r="Q243" s="23" t="str">
        <f t="shared" si="9"/>
        <v>FE / 15623 / 71644300 / 757-1801-SE22 / UNIVERSIDAD DEL DESARROLLO</v>
      </c>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31"/>
      <c r="AQ243" s="2"/>
      <c r="AR243" s="2"/>
      <c r="AS243" s="2"/>
      <c r="AT243" s="2"/>
      <c r="AU243" s="2"/>
      <c r="AV243" s="2"/>
      <c r="AW243" s="2"/>
      <c r="AX243" s="2" t="s">
        <v>1939</v>
      </c>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row>
    <row r="244" spans="1:118" x14ac:dyDescent="0.25">
      <c r="A244" s="2" t="s">
        <v>1441</v>
      </c>
      <c r="B244" s="2" t="s">
        <v>1442</v>
      </c>
      <c r="C244" s="26" t="s">
        <v>1443</v>
      </c>
      <c r="D244" s="2" t="s">
        <v>1444</v>
      </c>
      <c r="E244" s="3">
        <v>3451000</v>
      </c>
      <c r="F244" s="2" t="s">
        <v>2007</v>
      </c>
      <c r="G244" s="2"/>
      <c r="H244" s="32"/>
      <c r="I244" s="23" t="s">
        <v>134</v>
      </c>
      <c r="J244" s="2"/>
      <c r="K244" s="51" t="s">
        <v>2008</v>
      </c>
      <c r="L244" s="23" t="s">
        <v>126</v>
      </c>
      <c r="M244" s="2"/>
      <c r="N244" s="2" t="s">
        <v>2009</v>
      </c>
      <c r="O244" s="2"/>
      <c r="P244" s="2" t="s">
        <v>13</v>
      </c>
      <c r="Q244" s="23" t="str">
        <f t="shared" si="9"/>
        <v>FA / 22 / 6507176 / 757-1808-SE23 / MIGUEL ANGEL HERNANDEZ CONTRERAS</v>
      </c>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31"/>
      <c r="AQ244" s="2"/>
      <c r="AR244" s="2"/>
      <c r="AS244" s="2"/>
      <c r="AT244" s="2"/>
      <c r="AU244" s="2"/>
      <c r="AV244" s="2"/>
      <c r="AW244" s="2"/>
      <c r="AX244" s="2" t="s">
        <v>1939</v>
      </c>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row>
    <row r="245" spans="1:118" x14ac:dyDescent="0.25">
      <c r="A245" s="2" t="s">
        <v>1441</v>
      </c>
      <c r="B245" s="2" t="s">
        <v>1442</v>
      </c>
      <c r="C245" s="26" t="s">
        <v>1443</v>
      </c>
      <c r="D245" s="2" t="s">
        <v>1444</v>
      </c>
      <c r="E245" s="3">
        <v>45000000</v>
      </c>
      <c r="F245" s="2" t="s">
        <v>1981</v>
      </c>
      <c r="G245" s="2"/>
      <c r="H245" s="32"/>
      <c r="I245" s="23" t="s">
        <v>134</v>
      </c>
      <c r="J245" s="2"/>
      <c r="K245" s="51" t="s">
        <v>2010</v>
      </c>
      <c r="L245" s="23" t="s">
        <v>126</v>
      </c>
      <c r="M245" s="2"/>
      <c r="N245" s="2" t="s">
        <v>2011</v>
      </c>
      <c r="O245" s="2"/>
      <c r="P245" s="2" t="s">
        <v>13</v>
      </c>
      <c r="Q245" s="23" t="str">
        <f t="shared" si="9"/>
        <v>FA / 93770 / 99521990 / 757-1810-SE23 / EUROFINS TESTING CHILE S.A.</v>
      </c>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31"/>
      <c r="AQ245" s="2"/>
      <c r="AR245" s="2"/>
      <c r="AS245" s="2"/>
      <c r="AT245" s="2"/>
      <c r="AU245" s="2"/>
      <c r="AV245" s="2"/>
      <c r="AW245" s="2"/>
      <c r="AX245" s="2" t="s">
        <v>1939</v>
      </c>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row>
    <row r="246" spans="1:118" x14ac:dyDescent="0.25">
      <c r="A246" s="2" t="s">
        <v>1441</v>
      </c>
      <c r="B246" s="2" t="s">
        <v>1442</v>
      </c>
      <c r="C246" s="26" t="s">
        <v>1443</v>
      </c>
      <c r="D246" s="2" t="s">
        <v>1444</v>
      </c>
      <c r="E246" s="3">
        <v>36000000</v>
      </c>
      <c r="F246" s="2" t="s">
        <v>1981</v>
      </c>
      <c r="G246" s="2"/>
      <c r="H246" s="32"/>
      <c r="I246" s="23" t="s">
        <v>134</v>
      </c>
      <c r="J246" s="2"/>
      <c r="K246" s="51" t="s">
        <v>2010</v>
      </c>
      <c r="L246" s="23" t="s">
        <v>126</v>
      </c>
      <c r="M246" s="2"/>
      <c r="N246" s="2" t="s">
        <v>2012</v>
      </c>
      <c r="O246" s="2"/>
      <c r="P246" s="2" t="s">
        <v>13</v>
      </c>
      <c r="Q246" s="23" t="str">
        <f t="shared" si="9"/>
        <v>FA / 93630 / 99521990 / 757-1810-SE23 / EUROFINS TESTING CHILE S.A.</v>
      </c>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31"/>
      <c r="AQ246" s="2"/>
      <c r="AR246" s="2"/>
      <c r="AS246" s="2"/>
      <c r="AT246" s="2"/>
      <c r="AU246" s="2"/>
      <c r="AV246" s="2"/>
      <c r="AW246" s="2"/>
      <c r="AX246" s="2" t="s">
        <v>1939</v>
      </c>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row>
    <row r="247" spans="1:118" x14ac:dyDescent="0.25">
      <c r="A247" s="2" t="s">
        <v>1441</v>
      </c>
      <c r="B247" s="2" t="s">
        <v>1442</v>
      </c>
      <c r="C247" s="26" t="s">
        <v>1443</v>
      </c>
      <c r="D247" s="2" t="s">
        <v>1444</v>
      </c>
      <c r="E247" s="3">
        <v>15648300</v>
      </c>
      <c r="F247" s="2" t="s">
        <v>2013</v>
      </c>
      <c r="G247" s="2"/>
      <c r="H247" s="32"/>
      <c r="I247" s="23" t="s">
        <v>134</v>
      </c>
      <c r="J247" s="2"/>
      <c r="K247" s="51" t="s">
        <v>2014</v>
      </c>
      <c r="L247" s="23" t="s">
        <v>126</v>
      </c>
      <c r="M247" s="2"/>
      <c r="N247" s="2" t="s">
        <v>2015</v>
      </c>
      <c r="O247" s="2"/>
      <c r="P247" s="2" t="s">
        <v>13</v>
      </c>
      <c r="Q247" s="23" t="str">
        <f t="shared" si="9"/>
        <v xml:space="preserve">EOM/C720/9525/FE /14/ 76780581-0/$15648300/EXP.72001 CUOTA 2 DE 2 SERVICIOS DE </v>
      </c>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31"/>
      <c r="AQ247" s="2"/>
      <c r="AR247" s="2"/>
      <c r="AS247" s="2"/>
      <c r="AT247" s="2"/>
      <c r="AU247" s="2"/>
      <c r="AV247" s="2"/>
      <c r="AW247" s="2"/>
      <c r="AX247" s="2" t="s">
        <v>1939</v>
      </c>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row>
    <row r="248" spans="1:118" x14ac:dyDescent="0.25">
      <c r="A248" s="2" t="s">
        <v>1441</v>
      </c>
      <c r="B248" s="2" t="s">
        <v>1442</v>
      </c>
      <c r="C248" s="26" t="s">
        <v>1443</v>
      </c>
      <c r="D248" s="2" t="s">
        <v>1444</v>
      </c>
      <c r="E248" s="3">
        <v>10432200</v>
      </c>
      <c r="F248" s="2" t="s">
        <v>2013</v>
      </c>
      <c r="G248" s="2"/>
      <c r="H248" s="32"/>
      <c r="I248" s="23" t="s">
        <v>134</v>
      </c>
      <c r="J248" s="2"/>
      <c r="K248" s="51" t="s">
        <v>2014</v>
      </c>
      <c r="L248" s="23" t="s">
        <v>126</v>
      </c>
      <c r="M248" s="2"/>
      <c r="N248" s="2" t="s">
        <v>2016</v>
      </c>
      <c r="O248" s="2"/>
      <c r="P248" s="2" t="s">
        <v>13</v>
      </c>
      <c r="Q248" s="23" t="str">
        <f t="shared" si="9"/>
        <v xml:space="preserve">EOM/C720/9525/FE /13 /76780581-0/$10432200/EXP. 72001 CUOTA1 DE 2 SERVICIOS DE </v>
      </c>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31"/>
      <c r="AQ248" s="2"/>
      <c r="AR248" s="2"/>
      <c r="AS248" s="2"/>
      <c r="AT248" s="2"/>
      <c r="AU248" s="2"/>
      <c r="AV248" s="2"/>
      <c r="AW248" s="2"/>
      <c r="AX248" s="2" t="s">
        <v>1939</v>
      </c>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row>
    <row r="249" spans="1:118" x14ac:dyDescent="0.25">
      <c r="A249" s="2" t="s">
        <v>1441</v>
      </c>
      <c r="B249" s="2" t="s">
        <v>1442</v>
      </c>
      <c r="C249" s="26" t="s">
        <v>1443</v>
      </c>
      <c r="D249" s="2" t="s">
        <v>1444</v>
      </c>
      <c r="E249" s="3">
        <v>3515003</v>
      </c>
      <c r="F249" s="18" t="s">
        <v>347</v>
      </c>
      <c r="G249" s="2"/>
      <c r="H249" s="32"/>
      <c r="I249" s="23" t="s">
        <v>134</v>
      </c>
      <c r="J249" s="2"/>
      <c r="K249" s="51" t="s">
        <v>2017</v>
      </c>
      <c r="L249" s="23" t="s">
        <v>126</v>
      </c>
      <c r="M249" s="2"/>
      <c r="N249" s="2" t="s">
        <v>2018</v>
      </c>
      <c r="O249" s="2"/>
      <c r="P249" s="2" t="s">
        <v>13</v>
      </c>
      <c r="Q249" s="23" t="str">
        <f t="shared" si="9"/>
        <v>FE / 664774 / 60910000 / 757-1825-SE23 / UNIVERSIDAD DE CHILE</v>
      </c>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31"/>
      <c r="AQ249" s="2"/>
      <c r="AR249" s="2"/>
      <c r="AS249" s="2"/>
      <c r="AT249" s="2"/>
      <c r="AU249" s="2"/>
      <c r="AV249" s="2"/>
      <c r="AW249" s="2"/>
      <c r="AX249" s="2" t="s">
        <v>1939</v>
      </c>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row>
    <row r="250" spans="1:118" x14ac:dyDescent="0.25">
      <c r="A250" s="2" t="s">
        <v>1441</v>
      </c>
      <c r="B250" s="2" t="s">
        <v>1442</v>
      </c>
      <c r="C250" s="26" t="s">
        <v>1443</v>
      </c>
      <c r="D250" s="2" t="s">
        <v>1444</v>
      </c>
      <c r="E250" s="3">
        <v>87150000</v>
      </c>
      <c r="F250" s="18" t="s">
        <v>413</v>
      </c>
      <c r="G250" s="2"/>
      <c r="H250" s="2"/>
      <c r="I250" s="23" t="s">
        <v>134</v>
      </c>
      <c r="J250" s="23"/>
      <c r="K250" s="2" t="s">
        <v>2019</v>
      </c>
      <c r="L250" s="23" t="s">
        <v>126</v>
      </c>
      <c r="M250" s="2"/>
      <c r="N250" s="2" t="s">
        <v>2020</v>
      </c>
      <c r="O250" s="2"/>
      <c r="P250" s="2" t="s">
        <v>13</v>
      </c>
      <c r="Q250" s="23" t="str">
        <f t="shared" si="9"/>
        <v>EOM/C1858/9625/FE/482735/81698900-0/$87150000/CUOTA 2 DE 5 SERVICIOS ENCUESTA N</v>
      </c>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31"/>
      <c r="AQ250" s="2"/>
      <c r="AR250" s="2"/>
      <c r="AS250" s="2"/>
      <c r="AT250" s="2"/>
      <c r="AU250" s="2"/>
      <c r="AV250" s="2"/>
      <c r="AW250" s="2"/>
      <c r="AX250" s="2" t="s">
        <v>1939</v>
      </c>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row>
    <row r="251" spans="1:118" x14ac:dyDescent="0.25">
      <c r="A251" s="2" t="s">
        <v>1441</v>
      </c>
      <c r="B251" s="2" t="s">
        <v>1442</v>
      </c>
      <c r="C251" s="26" t="s">
        <v>1443</v>
      </c>
      <c r="D251" s="2" t="s">
        <v>1444</v>
      </c>
      <c r="E251" s="3">
        <v>58100000</v>
      </c>
      <c r="F251" s="18" t="s">
        <v>413</v>
      </c>
      <c r="G251" s="2"/>
      <c r="H251" s="2"/>
      <c r="I251" s="23" t="s">
        <v>134</v>
      </c>
      <c r="J251" s="2"/>
      <c r="K251" s="2" t="s">
        <v>2019</v>
      </c>
      <c r="L251" s="2" t="s">
        <v>126</v>
      </c>
      <c r="M251" s="2"/>
      <c r="N251" s="2" t="s">
        <v>2021</v>
      </c>
      <c r="O251" s="2"/>
      <c r="P251" s="2" t="s">
        <v>13</v>
      </c>
      <c r="Q251" s="23" t="str">
        <f t="shared" si="9"/>
        <v>EOM/C1858/9625/FE/482734/81698900-0/$58100000/CUOTA 1 DE 5 SERVICIOS ENCUESTA N</v>
      </c>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31"/>
      <c r="AQ251" s="2"/>
      <c r="AR251" s="2"/>
      <c r="AS251" s="2"/>
      <c r="AT251" s="2"/>
      <c r="AU251" s="2"/>
      <c r="AV251" s="2"/>
      <c r="AW251" s="2"/>
      <c r="AX251" s="2" t="s">
        <v>1939</v>
      </c>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row>
    <row r="252" spans="1:118" x14ac:dyDescent="0.25">
      <c r="A252" s="2" t="s">
        <v>1441</v>
      </c>
      <c r="B252" s="2" t="s">
        <v>1442</v>
      </c>
      <c r="C252" s="26" t="s">
        <v>1443</v>
      </c>
      <c r="D252" s="2" t="s">
        <v>1444</v>
      </c>
      <c r="E252" s="3">
        <v>12880000</v>
      </c>
      <c r="F252" s="2" t="s">
        <v>1966</v>
      </c>
      <c r="G252" s="2"/>
      <c r="H252" s="2"/>
      <c r="I252" s="2" t="s">
        <v>134</v>
      </c>
      <c r="J252" s="2"/>
      <c r="K252" s="2" t="s">
        <v>2022</v>
      </c>
      <c r="L252" s="2" t="s">
        <v>126</v>
      </c>
      <c r="M252" s="2"/>
      <c r="N252" s="2" t="s">
        <v>2023</v>
      </c>
      <c r="O252" s="2"/>
      <c r="P252" s="2" t="s">
        <v>13</v>
      </c>
      <c r="Q252" s="23" t="str">
        <f t="shared" si="9"/>
        <v>FA / 10 / 76525146 / 757-2036-SE23 / ASESORIAS DERGICA SANHUEZA CID EMPRESA IND</v>
      </c>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31"/>
      <c r="AQ252" s="2"/>
      <c r="AR252" s="2"/>
      <c r="AS252" s="2"/>
      <c r="AT252" s="2"/>
      <c r="AU252" s="2"/>
      <c r="AV252" s="2"/>
      <c r="AW252" s="2"/>
      <c r="AX252" s="2" t="s">
        <v>1939</v>
      </c>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row>
    <row r="253" spans="1:118" x14ac:dyDescent="0.25">
      <c r="A253" s="2" t="s">
        <v>1441</v>
      </c>
      <c r="B253" s="2" t="s">
        <v>1442</v>
      </c>
      <c r="C253" s="26" t="s">
        <v>1443</v>
      </c>
      <c r="D253" s="2" t="s">
        <v>1444</v>
      </c>
      <c r="E253" s="3">
        <v>2400000</v>
      </c>
      <c r="F253" s="18" t="s">
        <v>347</v>
      </c>
      <c r="G253" s="2"/>
      <c r="H253" s="32"/>
      <c r="I253" s="23" t="s">
        <v>134</v>
      </c>
      <c r="J253" s="2"/>
      <c r="K253" s="51" t="s">
        <v>2024</v>
      </c>
      <c r="L253" s="23" t="s">
        <v>126</v>
      </c>
      <c r="M253" s="2"/>
      <c r="N253" s="2" t="s">
        <v>2025</v>
      </c>
      <c r="O253" s="2"/>
      <c r="P253" s="23" t="s">
        <v>13</v>
      </c>
      <c r="Q253" s="23" t="str">
        <f t="shared" si="9"/>
        <v>FA / 95928 / 81698900 / 757-2144-SE23 / PONTIFICIA UNIVERSIDAD CATOLICA DE CHIL</v>
      </c>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31"/>
      <c r="AQ253" s="2"/>
      <c r="AR253" s="2"/>
      <c r="AS253" s="2"/>
      <c r="AT253" s="2"/>
      <c r="AU253" s="2"/>
      <c r="AV253" s="2"/>
      <c r="AW253" s="2"/>
      <c r="AX253" s="2" t="s">
        <v>1939</v>
      </c>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row>
    <row r="254" spans="1:118" x14ac:dyDescent="0.25">
      <c r="A254" s="2" t="s">
        <v>1441</v>
      </c>
      <c r="B254" s="2" t="s">
        <v>1442</v>
      </c>
      <c r="C254" s="26" t="s">
        <v>1443</v>
      </c>
      <c r="D254" s="2" t="s">
        <v>1444</v>
      </c>
      <c r="E254" s="3">
        <v>10000000</v>
      </c>
      <c r="F254" s="2" t="s">
        <v>1981</v>
      </c>
      <c r="G254" s="2"/>
      <c r="H254" s="32"/>
      <c r="I254" s="23" t="s">
        <v>134</v>
      </c>
      <c r="J254" s="2"/>
      <c r="K254" s="51" t="s">
        <v>2026</v>
      </c>
      <c r="L254" s="23" t="s">
        <v>126</v>
      </c>
      <c r="M254" s="2"/>
      <c r="N254" s="2" t="s">
        <v>2027</v>
      </c>
      <c r="O254" s="2"/>
      <c r="P254" s="23" t="s">
        <v>13</v>
      </c>
      <c r="Q254" s="23" t="str">
        <f t="shared" si="9"/>
        <v>FA / 93688 / 99521990 / 757-2164-SE23 / EUROFINS TESTING CHILE S.A.</v>
      </c>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31"/>
      <c r="AQ254" s="2"/>
      <c r="AR254" s="2"/>
      <c r="AS254" s="2"/>
      <c r="AT254" s="2"/>
      <c r="AU254" s="2"/>
      <c r="AV254" s="2"/>
      <c r="AW254" s="2"/>
      <c r="AX254" s="2" t="s">
        <v>1939</v>
      </c>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row>
    <row r="255" spans="1:118" ht="16.5" customHeight="1" x14ac:dyDescent="0.25">
      <c r="A255" s="2" t="s">
        <v>1441</v>
      </c>
      <c r="B255" s="2" t="s">
        <v>1442</v>
      </c>
      <c r="C255" s="26" t="s">
        <v>1443</v>
      </c>
      <c r="D255" s="2" t="s">
        <v>1444</v>
      </c>
      <c r="E255" s="3">
        <v>2528750</v>
      </c>
      <c r="F255" s="2" t="s">
        <v>1936</v>
      </c>
      <c r="G255" s="2"/>
      <c r="H255" s="32"/>
      <c r="I255" s="23" t="s">
        <v>134</v>
      </c>
      <c r="J255" s="2"/>
      <c r="K255" s="51" t="s">
        <v>2028</v>
      </c>
      <c r="L255" s="23" t="s">
        <v>126</v>
      </c>
      <c r="M255" s="2"/>
      <c r="N255" s="2" t="s">
        <v>2029</v>
      </c>
      <c r="O255" s="2"/>
      <c r="P255" s="2" t="s">
        <v>13</v>
      </c>
      <c r="Q255" s="23" t="str">
        <f t="shared" si="9"/>
        <v>FA / 3109929 / 60910000 / 757-627-SE23 / UNIVERSIDAD DE CHILE</v>
      </c>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31"/>
      <c r="AQ255" s="2"/>
      <c r="AR255" s="2"/>
      <c r="AS255" s="2"/>
      <c r="AT255" s="2"/>
      <c r="AU255" s="2"/>
      <c r="AV255" s="2"/>
      <c r="AW255" s="2"/>
      <c r="AX255" s="2" t="s">
        <v>1939</v>
      </c>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row>
    <row r="256" spans="1:118" x14ac:dyDescent="0.25">
      <c r="A256" s="2" t="s">
        <v>1441</v>
      </c>
      <c r="B256" s="2" t="s">
        <v>1442</v>
      </c>
      <c r="C256" s="26" t="s">
        <v>1443</v>
      </c>
      <c r="D256" s="2" t="s">
        <v>1444</v>
      </c>
      <c r="E256" s="3">
        <v>2528750</v>
      </c>
      <c r="F256" s="2" t="s">
        <v>1936</v>
      </c>
      <c r="G256" s="2"/>
      <c r="H256" s="32"/>
      <c r="I256" s="23" t="s">
        <v>134</v>
      </c>
      <c r="J256" s="2"/>
      <c r="K256" s="51" t="s">
        <v>2028</v>
      </c>
      <c r="L256" s="23" t="s">
        <v>126</v>
      </c>
      <c r="M256" s="2"/>
      <c r="N256" s="2" t="s">
        <v>2030</v>
      </c>
      <c r="O256" s="23"/>
      <c r="P256" s="23" t="s">
        <v>13</v>
      </c>
      <c r="Q256" s="23" t="str">
        <f t="shared" si="9"/>
        <v>FA / 3130810 / 60910000 / 757-627-SE23 / UNIVERSIDAD DE CHILE</v>
      </c>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31"/>
      <c r="AQ256" s="2"/>
      <c r="AR256" s="2"/>
      <c r="AS256" s="2"/>
      <c r="AT256" s="2"/>
      <c r="AU256" s="2"/>
      <c r="AV256" s="2"/>
      <c r="AW256" s="2"/>
      <c r="AX256" s="2" t="s">
        <v>1939</v>
      </c>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row>
    <row r="257" spans="1:118" x14ac:dyDescent="0.25">
      <c r="A257" s="2" t="s">
        <v>1441</v>
      </c>
      <c r="B257" s="2" t="s">
        <v>1442</v>
      </c>
      <c r="C257" s="26" t="s">
        <v>1443</v>
      </c>
      <c r="D257" s="2" t="s">
        <v>1444</v>
      </c>
      <c r="E257" s="3">
        <v>2528750</v>
      </c>
      <c r="F257" s="2" t="s">
        <v>1936</v>
      </c>
      <c r="G257" s="2"/>
      <c r="H257" s="32"/>
      <c r="I257" s="23" t="s">
        <v>134</v>
      </c>
      <c r="J257" s="2"/>
      <c r="K257" s="51" t="s">
        <v>2028</v>
      </c>
      <c r="L257" s="23" t="s">
        <v>126</v>
      </c>
      <c r="M257" s="2"/>
      <c r="N257" s="2" t="s">
        <v>2031</v>
      </c>
      <c r="O257" s="2"/>
      <c r="P257" s="23" t="s">
        <v>13</v>
      </c>
      <c r="Q257" s="23" t="str">
        <f t="shared" si="9"/>
        <v>FA / 3182184 / 60910000 / 757-627-SE23 / UNIVERSIDAD DE CHILE</v>
      </c>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31"/>
      <c r="AQ257" s="2"/>
      <c r="AR257" s="2"/>
      <c r="AS257" s="2"/>
      <c r="AT257" s="2"/>
      <c r="AU257" s="2"/>
      <c r="AV257" s="2"/>
      <c r="AW257" s="2"/>
      <c r="AX257" s="2" t="s">
        <v>1939</v>
      </c>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row>
    <row r="258" spans="1:118" x14ac:dyDescent="0.25">
      <c r="A258" s="2" t="s">
        <v>1441</v>
      </c>
      <c r="B258" s="2" t="s">
        <v>1442</v>
      </c>
      <c r="C258" s="26" t="s">
        <v>1443</v>
      </c>
      <c r="D258" s="2" t="s">
        <v>1444</v>
      </c>
      <c r="E258" s="3">
        <v>12000000</v>
      </c>
      <c r="F258" s="18" t="s">
        <v>413</v>
      </c>
      <c r="G258" s="2"/>
      <c r="H258" s="32"/>
      <c r="I258" s="23" t="s">
        <v>134</v>
      </c>
      <c r="J258" s="2"/>
      <c r="K258" s="51" t="s">
        <v>2032</v>
      </c>
      <c r="L258" s="23" t="s">
        <v>126</v>
      </c>
      <c r="M258" s="2"/>
      <c r="N258" s="2" t="s">
        <v>2033</v>
      </c>
      <c r="O258" s="2"/>
      <c r="P258" s="23" t="s">
        <v>13</v>
      </c>
      <c r="Q258" s="23" t="str">
        <f t="shared" si="9"/>
        <v>FA / 91616 / 81698900 / 757-728-SE23 / PONTIFICIA UNIVERSIDAD CATOLICA DE CHILE</v>
      </c>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31"/>
      <c r="AQ258" s="2"/>
      <c r="AR258" s="2"/>
      <c r="AS258" s="2"/>
      <c r="AT258" s="2"/>
      <c r="AU258" s="2"/>
      <c r="AV258" s="2"/>
      <c r="AW258" s="2"/>
      <c r="AX258" s="2" t="s">
        <v>1939</v>
      </c>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row>
    <row r="259" spans="1:118" x14ac:dyDescent="0.25">
      <c r="A259" s="2" t="s">
        <v>1441</v>
      </c>
      <c r="B259" s="2" t="s">
        <v>1442</v>
      </c>
      <c r="C259" s="26" t="s">
        <v>1443</v>
      </c>
      <c r="D259" s="2" t="s">
        <v>1444</v>
      </c>
      <c r="E259" s="3">
        <v>9000000</v>
      </c>
      <c r="F259" s="18" t="s">
        <v>413</v>
      </c>
      <c r="G259" s="2"/>
      <c r="H259" s="32"/>
      <c r="I259" s="23" t="s">
        <v>134</v>
      </c>
      <c r="J259" s="2"/>
      <c r="K259" s="51" t="s">
        <v>2032</v>
      </c>
      <c r="L259" s="23" t="s">
        <v>126</v>
      </c>
      <c r="M259" s="2"/>
      <c r="N259" s="2" t="s">
        <v>2034</v>
      </c>
      <c r="O259" s="2"/>
      <c r="P259" s="23" t="s">
        <v>13</v>
      </c>
      <c r="Q259" s="23" t="str">
        <f t="shared" si="9"/>
        <v>FA / 89822 / 81698900 / 757-728-SE23 / PONTIFICIA UNIVERSIDAD CATOLICA DE CHILE</v>
      </c>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31"/>
      <c r="AQ259" s="2"/>
      <c r="AR259" s="2"/>
      <c r="AS259" s="2"/>
      <c r="AT259" s="2"/>
      <c r="AU259" s="2"/>
      <c r="AV259" s="2"/>
      <c r="AW259" s="2"/>
      <c r="AX259" s="2" t="s">
        <v>1939</v>
      </c>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row>
    <row r="260" spans="1:118" x14ac:dyDescent="0.25">
      <c r="A260" s="2" t="s">
        <v>1441</v>
      </c>
      <c r="B260" s="2" t="s">
        <v>1442</v>
      </c>
      <c r="C260" s="26" t="s">
        <v>1443</v>
      </c>
      <c r="D260" s="2" t="s">
        <v>1444</v>
      </c>
      <c r="E260" s="3">
        <v>9000000</v>
      </c>
      <c r="F260" s="18" t="s">
        <v>413</v>
      </c>
      <c r="G260" s="2"/>
      <c r="H260" s="32"/>
      <c r="I260" s="23" t="s">
        <v>134</v>
      </c>
      <c r="J260" s="2"/>
      <c r="K260" s="51" t="s">
        <v>2032</v>
      </c>
      <c r="L260" s="23" t="s">
        <v>126</v>
      </c>
      <c r="M260" s="2"/>
      <c r="N260" s="2" t="s">
        <v>2035</v>
      </c>
      <c r="O260" s="2"/>
      <c r="P260" s="23" t="s">
        <v>13</v>
      </c>
      <c r="Q260" s="23" t="str">
        <f t="shared" si="9"/>
        <v>FA / 95430 / 81698900 / 757-728-SE23 / PONTIFICIA UNIVERSIDAD CATOLICA DE CHILE</v>
      </c>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31"/>
      <c r="AQ260" s="2"/>
      <c r="AR260" s="2"/>
      <c r="AS260" s="2"/>
      <c r="AT260" s="2"/>
      <c r="AU260" s="2"/>
      <c r="AV260" s="2"/>
      <c r="AW260" s="2"/>
      <c r="AX260" s="2" t="s">
        <v>1939</v>
      </c>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row>
    <row r="261" spans="1:118" x14ac:dyDescent="0.25">
      <c r="A261" s="2" t="s">
        <v>1441</v>
      </c>
      <c r="B261" s="2" t="s">
        <v>1442</v>
      </c>
      <c r="C261" s="26" t="s">
        <v>1443</v>
      </c>
      <c r="D261" s="2" t="s">
        <v>1444</v>
      </c>
      <c r="E261" s="3">
        <v>2400000</v>
      </c>
      <c r="F261" s="31" t="s">
        <v>603</v>
      </c>
      <c r="G261" s="2"/>
      <c r="H261" s="32"/>
      <c r="I261" s="23" t="s">
        <v>134</v>
      </c>
      <c r="J261" s="2"/>
      <c r="K261" s="51" t="s">
        <v>2036</v>
      </c>
      <c r="L261" s="23" t="s">
        <v>126</v>
      </c>
      <c r="M261" s="2"/>
      <c r="N261" s="2" t="s">
        <v>2037</v>
      </c>
      <c r="O261" s="2"/>
      <c r="P261" s="23" t="s">
        <v>13</v>
      </c>
      <c r="Q261" s="23" t="str">
        <f t="shared" si="9"/>
        <v>FA / 9 / 76414326 / 757-782-SE23 / SYMBOLON SPA</v>
      </c>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31"/>
      <c r="AQ261" s="2"/>
      <c r="AR261" s="2"/>
      <c r="AS261" s="2"/>
      <c r="AT261" s="2"/>
      <c r="AU261" s="2"/>
      <c r="AV261" s="2"/>
      <c r="AW261" s="2"/>
      <c r="AX261" s="2" t="s">
        <v>1939</v>
      </c>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row>
    <row r="262" spans="1:118" x14ac:dyDescent="0.25">
      <c r="A262" s="2" t="s">
        <v>1441</v>
      </c>
      <c r="B262" s="2" t="s">
        <v>1442</v>
      </c>
      <c r="C262" s="26" t="s">
        <v>1443</v>
      </c>
      <c r="D262" s="2" t="s">
        <v>1444</v>
      </c>
      <c r="E262" s="3">
        <v>3600000</v>
      </c>
      <c r="F262" s="2" t="s">
        <v>2038</v>
      </c>
      <c r="G262" s="2"/>
      <c r="H262" s="32"/>
      <c r="I262" s="23" t="s">
        <v>134</v>
      </c>
      <c r="J262" s="2"/>
      <c r="K262" s="51" t="s">
        <v>2036</v>
      </c>
      <c r="L262" s="23" t="s">
        <v>126</v>
      </c>
      <c r="M262" s="2"/>
      <c r="N262" s="2" t="s">
        <v>2039</v>
      </c>
      <c r="O262" s="2"/>
      <c r="P262" s="2" t="s">
        <v>13</v>
      </c>
      <c r="Q262" s="23" t="str">
        <f t="shared" si="9"/>
        <v>FA / 6 / 76414326 / 757-782-SE23 / SYMBOLON SPA</v>
      </c>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31"/>
      <c r="AQ262" s="2"/>
      <c r="AR262" s="2"/>
      <c r="AS262" s="2"/>
      <c r="AT262" s="2"/>
      <c r="AU262" s="2"/>
      <c r="AV262" s="2"/>
      <c r="AW262" s="2"/>
      <c r="AX262" s="2" t="s">
        <v>1939</v>
      </c>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row>
    <row r="263" spans="1:118" x14ac:dyDescent="0.25">
      <c r="A263" s="2" t="s">
        <v>1441</v>
      </c>
      <c r="B263" s="2" t="s">
        <v>1442</v>
      </c>
      <c r="C263" s="26" t="s">
        <v>1443</v>
      </c>
      <c r="D263" s="2" t="s">
        <v>1444</v>
      </c>
      <c r="E263" s="3">
        <v>131999999</v>
      </c>
      <c r="F263" s="18" t="s">
        <v>413</v>
      </c>
      <c r="G263" s="2"/>
      <c r="H263" s="32"/>
      <c r="I263" s="23" t="s">
        <v>134</v>
      </c>
      <c r="J263" s="2"/>
      <c r="K263" s="51" t="s">
        <v>2040</v>
      </c>
      <c r="L263" s="23" t="s">
        <v>126</v>
      </c>
      <c r="M263" s="2"/>
      <c r="N263" s="2" t="s">
        <v>2041</v>
      </c>
      <c r="O263" s="2"/>
      <c r="P263" s="2" t="s">
        <v>13</v>
      </c>
      <c r="Q263" s="23" t="str">
        <f t="shared" si="9"/>
        <v>EOM/C1094/9625/FE/487344/81698900-0/$131999999/CUOTA 4 DE 4 ESTUDIO SITUACION D</v>
      </c>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31"/>
      <c r="AQ263" s="2"/>
      <c r="AR263" s="2"/>
      <c r="AS263" s="2"/>
      <c r="AT263" s="2"/>
      <c r="AU263" s="2"/>
      <c r="AV263" s="2"/>
      <c r="AW263" s="2"/>
      <c r="AX263" s="2" t="s">
        <v>1939</v>
      </c>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row>
    <row r="264" spans="1:118" x14ac:dyDescent="0.25">
      <c r="A264" s="2" t="s">
        <v>1441</v>
      </c>
      <c r="B264" s="2" t="s">
        <v>1442</v>
      </c>
      <c r="C264" s="26" t="s">
        <v>1443</v>
      </c>
      <c r="D264" s="2" t="s">
        <v>1444</v>
      </c>
      <c r="E264" s="3">
        <v>99000000</v>
      </c>
      <c r="F264" s="18" t="s">
        <v>413</v>
      </c>
      <c r="G264" s="2"/>
      <c r="H264" s="32"/>
      <c r="I264" s="32" t="s">
        <v>134</v>
      </c>
      <c r="J264" s="2"/>
      <c r="K264" s="51" t="s">
        <v>2040</v>
      </c>
      <c r="L264" s="23" t="s">
        <v>126</v>
      </c>
      <c r="M264" s="2"/>
      <c r="N264" s="2" t="s">
        <v>2042</v>
      </c>
      <c r="O264" s="2"/>
      <c r="P264" s="2" t="s">
        <v>13</v>
      </c>
      <c r="Q264" s="23" t="str">
        <f t="shared" si="9"/>
        <v>MSH/C1094/9625/FE/468499/81698900-0/$99000000/CUOTA 3 (PAGO 30%) ESTUDIO DE SIT</v>
      </c>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31"/>
      <c r="AQ264" s="2"/>
      <c r="AR264" s="2"/>
      <c r="AS264" s="2"/>
      <c r="AT264" s="2"/>
      <c r="AU264" s="2"/>
      <c r="AV264" s="2"/>
      <c r="AW264" s="2"/>
      <c r="AX264" s="2" t="s">
        <v>1939</v>
      </c>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row>
    <row r="265" spans="1:118" x14ac:dyDescent="0.25">
      <c r="A265" s="2" t="s">
        <v>1441</v>
      </c>
      <c r="B265" s="2" t="s">
        <v>1442</v>
      </c>
      <c r="C265" s="26" t="s">
        <v>1443</v>
      </c>
      <c r="D265" s="2" t="s">
        <v>1444</v>
      </c>
      <c r="E265" s="3">
        <v>18000000</v>
      </c>
      <c r="F265" s="18" t="s">
        <v>347</v>
      </c>
      <c r="G265" s="2"/>
      <c r="H265" s="2"/>
      <c r="I265" s="23" t="s">
        <v>134</v>
      </c>
      <c r="J265" s="23"/>
      <c r="K265" s="2" t="s">
        <v>2043</v>
      </c>
      <c r="L265" s="23" t="s">
        <v>126</v>
      </c>
      <c r="M265" s="2"/>
      <c r="N265" s="2" t="s">
        <v>2044</v>
      </c>
      <c r="O265" s="2"/>
      <c r="P265" s="2" t="s">
        <v>13</v>
      </c>
      <c r="Q265" s="23" t="str">
        <f t="shared" si="9"/>
        <v>FE / 636722 / 60910000 / 757-959-SE23 / UNIVERSIDAD DE CHILE</v>
      </c>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31"/>
      <c r="AQ265" s="2"/>
      <c r="AR265" s="2"/>
      <c r="AS265" s="2"/>
      <c r="AT265" s="2"/>
      <c r="AU265" s="2"/>
      <c r="AV265" s="2"/>
      <c r="AW265" s="2"/>
      <c r="AX265" s="2" t="s">
        <v>1939</v>
      </c>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row>
    <row r="266" spans="1:118" ht="15" hidden="1" customHeight="1" x14ac:dyDescent="0.25">
      <c r="A266" s="2" t="s">
        <v>2045</v>
      </c>
      <c r="B266" s="2" t="s">
        <v>2046</v>
      </c>
      <c r="C266" s="26" t="s">
        <v>2047</v>
      </c>
      <c r="D266" s="2" t="s">
        <v>2048</v>
      </c>
      <c r="E266" s="3">
        <v>15000000</v>
      </c>
      <c r="F266" s="2" t="s">
        <v>2049</v>
      </c>
      <c r="G266" s="2"/>
      <c r="H266" s="32"/>
      <c r="I266" s="32" t="s">
        <v>134</v>
      </c>
      <c r="J266" s="2"/>
      <c r="K266" s="51" t="s">
        <v>2051</v>
      </c>
      <c r="L266" s="23" t="s">
        <v>124</v>
      </c>
      <c r="M266" s="2"/>
      <c r="N266" s="2"/>
      <c r="O266" s="2" t="s">
        <v>2052</v>
      </c>
      <c r="P266" s="2" t="s">
        <v>14</v>
      </c>
      <c r="Q266" s="23" t="str">
        <f t="shared" ref="Q266:Q276" si="10">O266</f>
        <v>Propuesta de Distribución Competencial Internivel e Intersectorial para la Política Nacional de Descentralización - SUBDERE</v>
      </c>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31"/>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t="s">
        <v>2053</v>
      </c>
      <c r="DM266" s="2" t="s">
        <v>2054</v>
      </c>
      <c r="DN266" s="2"/>
    </row>
    <row r="267" spans="1:118" hidden="1" x14ac:dyDescent="0.25">
      <c r="A267" s="2" t="s">
        <v>2045</v>
      </c>
      <c r="B267" s="2" t="s">
        <v>2046</v>
      </c>
      <c r="C267" s="26" t="s">
        <v>2047</v>
      </c>
      <c r="D267" s="2" t="s">
        <v>2048</v>
      </c>
      <c r="E267" s="3">
        <v>9873000</v>
      </c>
      <c r="F267" s="2" t="s">
        <v>2055</v>
      </c>
      <c r="G267" s="2"/>
      <c r="H267" s="32"/>
      <c r="I267" s="32" t="s">
        <v>134</v>
      </c>
      <c r="J267" s="2"/>
      <c r="K267" s="51" t="s">
        <v>2056</v>
      </c>
      <c r="L267" s="23" t="s">
        <v>124</v>
      </c>
      <c r="M267" s="2"/>
      <c r="N267" s="2"/>
      <c r="O267" s="23" t="s">
        <v>2057</v>
      </c>
      <c r="P267" s="2" t="s">
        <v>14</v>
      </c>
      <c r="Q267" s="23" t="str">
        <f t="shared" si="10"/>
        <v>Estudio de Casos Aplicados de la Metodología para la Formulación y Evaluación Social de Proyectos para el Manejo o Gestión de Residuos Sólidos Domiciliarios y Asimilables</v>
      </c>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31"/>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t="s">
        <v>2058</v>
      </c>
      <c r="CT267" s="2"/>
      <c r="CU267" s="2"/>
      <c r="CV267" s="2"/>
      <c r="CW267" s="2"/>
      <c r="CX267" s="2"/>
      <c r="CY267" s="2"/>
      <c r="CZ267" s="2"/>
      <c r="DA267" s="2"/>
      <c r="DB267" s="2"/>
      <c r="DC267" s="2"/>
      <c r="DD267" s="2"/>
      <c r="DE267" s="2"/>
      <c r="DF267" s="2"/>
      <c r="DG267" s="2"/>
      <c r="DH267" s="2"/>
      <c r="DI267" s="2"/>
      <c r="DJ267" s="2"/>
      <c r="DK267" s="2"/>
      <c r="DL267" s="2" t="s">
        <v>2059</v>
      </c>
      <c r="DM267" s="2" t="s">
        <v>2060</v>
      </c>
      <c r="DN267" s="2"/>
    </row>
    <row r="268" spans="1:118" hidden="1" x14ac:dyDescent="0.25">
      <c r="A268" s="2" t="s">
        <v>2045</v>
      </c>
      <c r="B268" s="2" t="s">
        <v>2046</v>
      </c>
      <c r="C268" s="26" t="s">
        <v>2047</v>
      </c>
      <c r="D268" s="2" t="s">
        <v>2048</v>
      </c>
      <c r="E268" s="3">
        <v>146971223</v>
      </c>
      <c r="F268" s="2" t="s">
        <v>930</v>
      </c>
      <c r="G268" s="2"/>
      <c r="H268" s="32"/>
      <c r="I268" s="23" t="s">
        <v>134</v>
      </c>
      <c r="J268" s="2"/>
      <c r="K268" s="51" t="s">
        <v>2061</v>
      </c>
      <c r="L268" s="23" t="s">
        <v>124</v>
      </c>
      <c r="M268" s="2"/>
      <c r="N268" s="2"/>
      <c r="O268" s="2" t="s">
        <v>2062</v>
      </c>
      <c r="P268" s="2" t="s">
        <v>14</v>
      </c>
      <c r="Q268" s="23" t="str">
        <f t="shared" si="10"/>
        <v>Apoyo al Levantamiento e Implementación de Planes Regionales en Materia de Cuidados</v>
      </c>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31"/>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t="s">
        <v>2063</v>
      </c>
      <c r="CT268" s="2"/>
      <c r="CU268" s="2"/>
      <c r="CV268" s="2"/>
      <c r="CW268" s="2"/>
      <c r="CX268" s="2"/>
      <c r="CY268" s="2"/>
      <c r="CZ268" s="2"/>
      <c r="DA268" s="2"/>
      <c r="DB268" s="2"/>
      <c r="DC268" s="2"/>
      <c r="DD268" s="2"/>
      <c r="DE268" s="2"/>
      <c r="DF268" s="2"/>
      <c r="DG268" s="2"/>
      <c r="DH268" s="2"/>
      <c r="DI268" s="2"/>
      <c r="DJ268" s="2"/>
      <c r="DK268" s="2"/>
      <c r="DL268" s="2" t="s">
        <v>2064</v>
      </c>
      <c r="DM268" s="2" t="s">
        <v>2065</v>
      </c>
      <c r="DN268" s="2"/>
    </row>
    <row r="269" spans="1:118" hidden="1" x14ac:dyDescent="0.25">
      <c r="A269" s="2" t="s">
        <v>2045</v>
      </c>
      <c r="B269" s="2" t="s">
        <v>2046</v>
      </c>
      <c r="C269" s="26" t="s">
        <v>2047</v>
      </c>
      <c r="D269" s="2" t="s">
        <v>2048</v>
      </c>
      <c r="E269" s="3">
        <v>14450000</v>
      </c>
      <c r="F269" s="2" t="s">
        <v>2066</v>
      </c>
      <c r="G269" s="2"/>
      <c r="H269" s="32"/>
      <c r="I269" s="32" t="s">
        <v>134</v>
      </c>
      <c r="J269" s="2"/>
      <c r="K269" s="51" t="s">
        <v>2067</v>
      </c>
      <c r="L269" s="23" t="s">
        <v>124</v>
      </c>
      <c r="M269" s="2"/>
      <c r="N269" s="2"/>
      <c r="O269" s="2" t="s">
        <v>2068</v>
      </c>
      <c r="P269" s="2" t="s">
        <v>14</v>
      </c>
      <c r="Q269" s="23" t="str">
        <f t="shared" si="10"/>
        <v>Elaboración Diagnóstico Organizacional para la Transversalización del Enfoque de Género en la Subsecretaría de Desarrollo Regional y Administrativo</v>
      </c>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31"/>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t="s">
        <v>2069</v>
      </c>
      <c r="DM269" s="2" t="s">
        <v>2070</v>
      </c>
      <c r="DN269" s="2"/>
    </row>
    <row r="270" spans="1:118" hidden="1" x14ac:dyDescent="0.25">
      <c r="A270" s="2" t="s">
        <v>2045</v>
      </c>
      <c r="B270" s="2" t="s">
        <v>2046</v>
      </c>
      <c r="C270" s="26" t="s">
        <v>2047</v>
      </c>
      <c r="D270" s="2" t="s">
        <v>2048</v>
      </c>
      <c r="E270" s="3">
        <v>69000000</v>
      </c>
      <c r="F270" s="2" t="s">
        <v>2071</v>
      </c>
      <c r="G270" s="2"/>
      <c r="H270" s="2"/>
      <c r="I270" s="23" t="s">
        <v>134</v>
      </c>
      <c r="J270" s="2"/>
      <c r="K270" s="51" t="s">
        <v>2072</v>
      </c>
      <c r="L270" s="23" t="s">
        <v>124</v>
      </c>
      <c r="M270" s="2"/>
      <c r="N270" s="2"/>
      <c r="O270" s="2" t="s">
        <v>2073</v>
      </c>
      <c r="P270" s="2" t="s">
        <v>14</v>
      </c>
      <c r="Q270" s="23" t="str">
        <f t="shared" si="10"/>
        <v>Estudio de Caracterización de Residuos Sólidos Domiciliarios y Asimilables Generados a Nivel Municipal en Chile</v>
      </c>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31"/>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t="s">
        <v>2074</v>
      </c>
      <c r="DM270" s="2" t="s">
        <v>2060</v>
      </c>
      <c r="DN270" s="2"/>
    </row>
    <row r="271" spans="1:118" hidden="1" x14ac:dyDescent="0.25">
      <c r="A271" s="2" t="s">
        <v>2045</v>
      </c>
      <c r="B271" s="2" t="s">
        <v>2046</v>
      </c>
      <c r="C271" s="26" t="s">
        <v>2047</v>
      </c>
      <c r="D271" s="2" t="s">
        <v>2048</v>
      </c>
      <c r="E271" s="3">
        <v>29143100</v>
      </c>
      <c r="F271" s="2" t="s">
        <v>2075</v>
      </c>
      <c r="G271" s="2"/>
      <c r="H271" s="32"/>
      <c r="I271" s="23" t="s">
        <v>134</v>
      </c>
      <c r="J271" s="2"/>
      <c r="K271" s="51" t="s">
        <v>2076</v>
      </c>
      <c r="L271" s="23" t="s">
        <v>124</v>
      </c>
      <c r="M271" s="2"/>
      <c r="N271" s="2"/>
      <c r="O271" s="23" t="s">
        <v>2077</v>
      </c>
      <c r="P271" s="2" t="s">
        <v>14</v>
      </c>
      <c r="Q271" s="23" t="str">
        <f t="shared" si="10"/>
        <v>Apoyo Técnico y Metodológico para la Elaboración del Plan de Desarrollo de Zonas Extremas de la Región de Arica y Parinacota</v>
      </c>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31"/>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t="s">
        <v>2074</v>
      </c>
      <c r="DM271" s="2" t="s">
        <v>2078</v>
      </c>
      <c r="DN271" s="2"/>
    </row>
    <row r="272" spans="1:118" hidden="1" x14ac:dyDescent="0.25">
      <c r="A272" s="2" t="s">
        <v>2045</v>
      </c>
      <c r="B272" s="2" t="s">
        <v>2046</v>
      </c>
      <c r="C272" s="26" t="s">
        <v>2047</v>
      </c>
      <c r="D272" s="2" t="s">
        <v>2048</v>
      </c>
      <c r="E272" s="3">
        <v>29835383</v>
      </c>
      <c r="F272" s="2" t="s">
        <v>2079</v>
      </c>
      <c r="G272" s="2"/>
      <c r="H272" s="32"/>
      <c r="I272" s="23" t="s">
        <v>134</v>
      </c>
      <c r="J272" s="2"/>
      <c r="K272" s="51" t="s">
        <v>2080</v>
      </c>
      <c r="L272" s="23" t="s">
        <v>124</v>
      </c>
      <c r="M272" s="2"/>
      <c r="N272" s="2"/>
      <c r="O272" s="2" t="s">
        <v>2081</v>
      </c>
      <c r="P272" s="2" t="s">
        <v>14</v>
      </c>
      <c r="Q272" s="23" t="str">
        <f t="shared" si="10"/>
        <v>Apoyo Técnico y Metodológico para la Elaboración del PEDZE para la Provincia de Palena y Comuna de Cochamó de la Región de Los Lagos y su Cartera de Inversiones</v>
      </c>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31"/>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t="s">
        <v>2082</v>
      </c>
      <c r="DM272" s="2" t="s">
        <v>2083</v>
      </c>
      <c r="DN272" s="2"/>
    </row>
    <row r="273" spans="1:118" hidden="1" x14ac:dyDescent="0.25">
      <c r="A273" s="2" t="s">
        <v>2045</v>
      </c>
      <c r="B273" s="2" t="s">
        <v>2046</v>
      </c>
      <c r="C273" s="26" t="s">
        <v>2047</v>
      </c>
      <c r="D273" s="2" t="s">
        <v>2048</v>
      </c>
      <c r="E273" s="3">
        <v>206400000</v>
      </c>
      <c r="F273" s="2" t="s">
        <v>2084</v>
      </c>
      <c r="G273" s="2"/>
      <c r="H273" s="32"/>
      <c r="I273" s="23" t="s">
        <v>134</v>
      </c>
      <c r="J273" s="2"/>
      <c r="K273" s="51" t="s">
        <v>2085</v>
      </c>
      <c r="L273" s="23" t="s">
        <v>124</v>
      </c>
      <c r="M273" s="2"/>
      <c r="N273" s="2"/>
      <c r="O273" s="2" t="s">
        <v>2086</v>
      </c>
      <c r="P273" s="2" t="s">
        <v>14</v>
      </c>
      <c r="Q273" s="23" t="str">
        <f t="shared" si="10"/>
        <v>Nuevo Estudio de Capacidad de Carga Demográfica para Rapa Nui 2023</v>
      </c>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31"/>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t="s">
        <v>2087</v>
      </c>
      <c r="DM273" s="2" t="s">
        <v>2088</v>
      </c>
      <c r="DN273" s="2"/>
    </row>
    <row r="274" spans="1:118" hidden="1" x14ac:dyDescent="0.25">
      <c r="A274" s="2" t="s">
        <v>2045</v>
      </c>
      <c r="B274" s="2" t="s">
        <v>2046</v>
      </c>
      <c r="C274" s="26" t="s">
        <v>2047</v>
      </c>
      <c r="D274" s="2" t="s">
        <v>2048</v>
      </c>
      <c r="E274" s="3">
        <v>68497694</v>
      </c>
      <c r="F274" s="2" t="s">
        <v>930</v>
      </c>
      <c r="G274" s="2"/>
      <c r="H274" s="32"/>
      <c r="I274" s="23" t="s">
        <v>134</v>
      </c>
      <c r="J274" s="2"/>
      <c r="K274" s="51" t="s">
        <v>2089</v>
      </c>
      <c r="L274" s="23" t="s">
        <v>124</v>
      </c>
      <c r="M274" s="2"/>
      <c r="N274" s="2"/>
      <c r="O274" s="2" t="s">
        <v>2090</v>
      </c>
      <c r="P274" s="2" t="s">
        <v>14</v>
      </c>
      <c r="Q274" s="23" t="str">
        <f t="shared" si="10"/>
        <v>Consultoría para Apoyar la Agilización y Mejoramiento de Procesos de Inversión de los Gobiernos Regionales</v>
      </c>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31"/>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t="s">
        <v>2091</v>
      </c>
      <c r="DM274" s="2" t="s">
        <v>2065</v>
      </c>
      <c r="DN274" s="2"/>
    </row>
    <row r="275" spans="1:118" hidden="1" x14ac:dyDescent="0.25">
      <c r="A275" s="2" t="s">
        <v>2045</v>
      </c>
      <c r="B275" s="2" t="s">
        <v>2046</v>
      </c>
      <c r="C275" s="26" t="s">
        <v>2047</v>
      </c>
      <c r="D275" s="2" t="s">
        <v>2048</v>
      </c>
      <c r="E275" s="3">
        <v>4900000</v>
      </c>
      <c r="F275" s="2" t="s">
        <v>2092</v>
      </c>
      <c r="G275" s="2"/>
      <c r="H275" s="32"/>
      <c r="I275" s="23" t="s">
        <v>134</v>
      </c>
      <c r="J275" s="2"/>
      <c r="K275" s="51" t="s">
        <v>2093</v>
      </c>
      <c r="L275" s="23" t="s">
        <v>124</v>
      </c>
      <c r="M275" s="2"/>
      <c r="N275" s="2"/>
      <c r="O275" s="2" t="s">
        <v>2094</v>
      </c>
      <c r="P275" s="2" t="s">
        <v>14</v>
      </c>
      <c r="Q275" s="23" t="str">
        <f t="shared" si="10"/>
        <v>Diagnóstico, acompañamiento y plan de trabajo en clima organizacional para los equipos URS de Los Lagos y La Araucanía</v>
      </c>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31"/>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t="s">
        <v>2095</v>
      </c>
      <c r="DM275" s="2" t="s">
        <v>2096</v>
      </c>
      <c r="DN275" s="2"/>
    </row>
    <row r="276" spans="1:118" hidden="1" x14ac:dyDescent="0.25">
      <c r="A276" s="2" t="s">
        <v>2045</v>
      </c>
      <c r="B276" s="2" t="s">
        <v>2046</v>
      </c>
      <c r="C276" s="26" t="s">
        <v>2047</v>
      </c>
      <c r="D276" s="2" t="s">
        <v>2048</v>
      </c>
      <c r="E276" s="3">
        <v>13500000</v>
      </c>
      <c r="F276" s="2" t="s">
        <v>2097</v>
      </c>
      <c r="G276" s="2"/>
      <c r="H276" s="32"/>
      <c r="I276" s="23" t="s">
        <v>134</v>
      </c>
      <c r="J276" s="2"/>
      <c r="K276" s="51" t="s">
        <v>2098</v>
      </c>
      <c r="L276" s="23" t="s">
        <v>124</v>
      </c>
      <c r="M276" s="2"/>
      <c r="N276" s="2"/>
      <c r="O276" s="2" t="s">
        <v>2099</v>
      </c>
      <c r="P276" s="2" t="s">
        <v>14</v>
      </c>
      <c r="Q276" s="23" t="str">
        <f t="shared" si="10"/>
        <v>Asesoría para elaborar Estrategia de Internacionalización en los Gobiernos Regionales Piloto de Valparaíso y La Araucanía</v>
      </c>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31"/>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t="s">
        <v>2100</v>
      </c>
      <c r="DM276" s="2" t="s">
        <v>2101</v>
      </c>
      <c r="DN276" s="2"/>
    </row>
    <row r="277" spans="1:118" hidden="1" x14ac:dyDescent="0.25">
      <c r="A277" s="2" t="s">
        <v>2102</v>
      </c>
      <c r="B277" s="2" t="s">
        <v>2103</v>
      </c>
      <c r="C277" s="2" t="s">
        <v>2104</v>
      </c>
      <c r="D277" s="2" t="s">
        <v>2105</v>
      </c>
      <c r="E277" s="3">
        <v>-15079680</v>
      </c>
      <c r="F277" s="2" t="s">
        <v>2106</v>
      </c>
      <c r="G277" s="2"/>
      <c r="H277" s="32"/>
      <c r="I277" s="23" t="s">
        <v>134</v>
      </c>
      <c r="J277" s="2"/>
      <c r="K277" s="51" t="s">
        <v>2108</v>
      </c>
      <c r="L277" s="2" t="s">
        <v>124</v>
      </c>
      <c r="M277" s="2"/>
      <c r="N277" s="2" t="s">
        <v>2109</v>
      </c>
      <c r="O277" s="2"/>
      <c r="P277" s="2" t="s">
        <v>13</v>
      </c>
      <c r="Q277" s="23" t="str">
        <f>N277</f>
        <v>DVP AJUSTE DEVENGO</v>
      </c>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31"/>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row>
    <row r="278" spans="1:118" hidden="1" x14ac:dyDescent="0.25">
      <c r="A278" s="2" t="s">
        <v>2102</v>
      </c>
      <c r="B278" s="2" t="s">
        <v>2103</v>
      </c>
      <c r="C278" s="2" t="s">
        <v>2104</v>
      </c>
      <c r="D278" s="2" t="s">
        <v>2105</v>
      </c>
      <c r="E278" s="3">
        <v>15079680</v>
      </c>
      <c r="F278" s="2" t="s">
        <v>2106</v>
      </c>
      <c r="G278" s="2"/>
      <c r="H278" s="32"/>
      <c r="I278" s="23" t="s">
        <v>134</v>
      </c>
      <c r="J278" s="2"/>
      <c r="K278" s="51" t="s">
        <v>2108</v>
      </c>
      <c r="L278" s="23" t="s">
        <v>124</v>
      </c>
      <c r="M278" s="2"/>
      <c r="N278" s="2"/>
      <c r="O278" s="2" t="s">
        <v>2110</v>
      </c>
      <c r="P278" s="2" t="s">
        <v>14</v>
      </c>
      <c r="Q278" s="23" t="str">
        <f t="shared" ref="Q278:Q304" si="11">O278</f>
        <v>SC 1854 Estudios estratégicos cuantitativos tipo panel</v>
      </c>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31"/>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row>
    <row r="279" spans="1:118" hidden="1" x14ac:dyDescent="0.25">
      <c r="A279" s="2" t="s">
        <v>2102</v>
      </c>
      <c r="B279" s="2" t="s">
        <v>2103</v>
      </c>
      <c r="C279" s="2" t="s">
        <v>2104</v>
      </c>
      <c r="D279" s="2" t="s">
        <v>2105</v>
      </c>
      <c r="E279" s="3">
        <v>10053120</v>
      </c>
      <c r="F279" s="2" t="s">
        <v>2106</v>
      </c>
      <c r="G279" s="2"/>
      <c r="H279" s="32"/>
      <c r="I279" s="23" t="s">
        <v>134</v>
      </c>
      <c r="J279" s="2"/>
      <c r="K279" s="51" t="s">
        <v>2108</v>
      </c>
      <c r="L279" s="23" t="s">
        <v>124</v>
      </c>
      <c r="M279" s="2"/>
      <c r="N279" s="2"/>
      <c r="O279" s="2" t="s">
        <v>2110</v>
      </c>
      <c r="P279" s="2" t="s">
        <v>14</v>
      </c>
      <c r="Q279" s="23" t="str">
        <f t="shared" si="11"/>
        <v>SC 1854 Estudios estratégicos cuantitativos tipo panel</v>
      </c>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31"/>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row>
    <row r="280" spans="1:118" hidden="1" x14ac:dyDescent="0.25">
      <c r="A280" s="2" t="s">
        <v>2102</v>
      </c>
      <c r="B280" s="2" t="s">
        <v>2103</v>
      </c>
      <c r="C280" s="2" t="s">
        <v>2104</v>
      </c>
      <c r="D280" s="2" t="s">
        <v>2105</v>
      </c>
      <c r="E280" s="3">
        <v>10053120</v>
      </c>
      <c r="F280" s="2" t="s">
        <v>2106</v>
      </c>
      <c r="G280" s="2"/>
      <c r="H280" s="32"/>
      <c r="I280" s="23" t="s">
        <v>134</v>
      </c>
      <c r="J280" s="2"/>
      <c r="K280" s="51" t="s">
        <v>2108</v>
      </c>
      <c r="L280" s="2" t="s">
        <v>124</v>
      </c>
      <c r="M280" s="2"/>
      <c r="N280" s="2"/>
      <c r="O280" s="2" t="s">
        <v>2110</v>
      </c>
      <c r="P280" s="2" t="s">
        <v>14</v>
      </c>
      <c r="Q280" s="23" t="str">
        <f t="shared" si="11"/>
        <v>SC 1854 Estudios estratégicos cuantitativos tipo panel</v>
      </c>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31"/>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row>
    <row r="281" spans="1:118" hidden="1" x14ac:dyDescent="0.25">
      <c r="A281" s="2" t="s">
        <v>2102</v>
      </c>
      <c r="B281" s="2" t="s">
        <v>2103</v>
      </c>
      <c r="C281" s="2" t="s">
        <v>2104</v>
      </c>
      <c r="D281" s="2" t="s">
        <v>2105</v>
      </c>
      <c r="E281" s="3">
        <v>10053120</v>
      </c>
      <c r="F281" s="2" t="s">
        <v>2106</v>
      </c>
      <c r="G281" s="2"/>
      <c r="H281" s="32"/>
      <c r="I281" s="23" t="s">
        <v>134</v>
      </c>
      <c r="J281" s="2"/>
      <c r="K281" s="51" t="s">
        <v>2108</v>
      </c>
      <c r="L281" s="23" t="s">
        <v>124</v>
      </c>
      <c r="M281" s="2"/>
      <c r="N281" s="2"/>
      <c r="O281" s="2" t="s">
        <v>2110</v>
      </c>
      <c r="P281" s="2" t="s">
        <v>14</v>
      </c>
      <c r="Q281" s="23" t="str">
        <f t="shared" si="11"/>
        <v>SC 1854 Estudios estratégicos cuantitativos tipo panel</v>
      </c>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31"/>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row>
    <row r="282" spans="1:118" hidden="1" x14ac:dyDescent="0.25">
      <c r="A282" s="2" t="s">
        <v>2102</v>
      </c>
      <c r="B282" s="2" t="s">
        <v>2103</v>
      </c>
      <c r="C282" s="2" t="s">
        <v>2104</v>
      </c>
      <c r="D282" s="2" t="s">
        <v>2105</v>
      </c>
      <c r="E282" s="3">
        <v>10053120</v>
      </c>
      <c r="F282" s="2" t="s">
        <v>2106</v>
      </c>
      <c r="G282" s="2"/>
      <c r="H282" s="32"/>
      <c r="I282" s="23" t="s">
        <v>134</v>
      </c>
      <c r="J282" s="2"/>
      <c r="K282" s="51" t="s">
        <v>2108</v>
      </c>
      <c r="L282" s="23" t="s">
        <v>124</v>
      </c>
      <c r="M282" s="2"/>
      <c r="N282" s="2"/>
      <c r="O282" s="2" t="s">
        <v>2110</v>
      </c>
      <c r="P282" s="2" t="s">
        <v>14</v>
      </c>
      <c r="Q282" s="23" t="str">
        <f t="shared" si="11"/>
        <v>SC 1854 Estudios estratégicos cuantitativos tipo panel</v>
      </c>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31"/>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row>
    <row r="283" spans="1:118" hidden="1" x14ac:dyDescent="0.25">
      <c r="A283" s="2" t="s">
        <v>2102</v>
      </c>
      <c r="B283" s="2" t="s">
        <v>2103</v>
      </c>
      <c r="C283" s="2" t="s">
        <v>2104</v>
      </c>
      <c r="D283" s="2" t="s">
        <v>2105</v>
      </c>
      <c r="E283" s="3">
        <v>10053120</v>
      </c>
      <c r="F283" s="2" t="s">
        <v>2106</v>
      </c>
      <c r="G283" s="2"/>
      <c r="H283" s="32"/>
      <c r="I283" s="23" t="s">
        <v>134</v>
      </c>
      <c r="J283" s="2"/>
      <c r="K283" s="51" t="s">
        <v>2108</v>
      </c>
      <c r="L283" s="23" t="s">
        <v>124</v>
      </c>
      <c r="M283" s="2"/>
      <c r="N283" s="2"/>
      <c r="O283" s="2" t="s">
        <v>2110</v>
      </c>
      <c r="P283" s="2" t="s">
        <v>14</v>
      </c>
      <c r="Q283" s="23" t="str">
        <f t="shared" si="11"/>
        <v>SC 1854 Estudios estratégicos cuantitativos tipo panel</v>
      </c>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31"/>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row>
    <row r="284" spans="1:118" hidden="1" x14ac:dyDescent="0.25">
      <c r="A284" s="2" t="s">
        <v>2102</v>
      </c>
      <c r="B284" s="2" t="s">
        <v>2103</v>
      </c>
      <c r="C284" s="2" t="s">
        <v>2104</v>
      </c>
      <c r="D284" s="2" t="s">
        <v>2105</v>
      </c>
      <c r="E284" s="3">
        <v>10053120</v>
      </c>
      <c r="F284" s="2" t="s">
        <v>2106</v>
      </c>
      <c r="G284" s="2"/>
      <c r="H284" s="32"/>
      <c r="I284" s="23" t="s">
        <v>134</v>
      </c>
      <c r="J284" s="2"/>
      <c r="K284" s="51" t="s">
        <v>2108</v>
      </c>
      <c r="L284" s="23" t="s">
        <v>124</v>
      </c>
      <c r="M284" s="2"/>
      <c r="N284" s="2"/>
      <c r="O284" s="2" t="s">
        <v>2110</v>
      </c>
      <c r="P284" s="2" t="s">
        <v>14</v>
      </c>
      <c r="Q284" s="23" t="str">
        <f t="shared" si="11"/>
        <v>SC 1854 Estudios estratégicos cuantitativos tipo panel</v>
      </c>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31"/>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row>
    <row r="285" spans="1:118" hidden="1" x14ac:dyDescent="0.25">
      <c r="A285" s="2" t="s">
        <v>2102</v>
      </c>
      <c r="B285" s="2" t="s">
        <v>2103</v>
      </c>
      <c r="C285" s="2" t="s">
        <v>2104</v>
      </c>
      <c r="D285" s="2" t="s">
        <v>2105</v>
      </c>
      <c r="E285" s="3">
        <v>10053120</v>
      </c>
      <c r="F285" s="2" t="s">
        <v>2106</v>
      </c>
      <c r="G285" s="2"/>
      <c r="H285" s="32"/>
      <c r="I285" s="23" t="s">
        <v>134</v>
      </c>
      <c r="J285" s="2"/>
      <c r="K285" s="51" t="s">
        <v>2108</v>
      </c>
      <c r="L285" s="23" t="s">
        <v>124</v>
      </c>
      <c r="M285" s="2"/>
      <c r="N285" s="2"/>
      <c r="O285" s="2" t="s">
        <v>2110</v>
      </c>
      <c r="P285" s="23" t="s">
        <v>14</v>
      </c>
      <c r="Q285" s="23" t="str">
        <f t="shared" si="11"/>
        <v>SC 1854 Estudios estratégicos cuantitativos tipo panel</v>
      </c>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31"/>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row>
    <row r="286" spans="1:118" hidden="1" x14ac:dyDescent="0.25">
      <c r="A286" s="2" t="s">
        <v>2102</v>
      </c>
      <c r="B286" s="2" t="s">
        <v>2103</v>
      </c>
      <c r="C286" s="2" t="s">
        <v>2104</v>
      </c>
      <c r="D286" s="2" t="s">
        <v>2105</v>
      </c>
      <c r="E286" s="3">
        <v>10053120</v>
      </c>
      <c r="F286" s="2" t="s">
        <v>2106</v>
      </c>
      <c r="G286" s="2"/>
      <c r="H286" s="32"/>
      <c r="I286" s="23" t="s">
        <v>134</v>
      </c>
      <c r="J286" s="2"/>
      <c r="K286" s="51" t="s">
        <v>2108</v>
      </c>
      <c r="L286" s="23" t="s">
        <v>124</v>
      </c>
      <c r="M286" s="2"/>
      <c r="N286" s="2"/>
      <c r="O286" s="2" t="s">
        <v>2110</v>
      </c>
      <c r="P286" s="2" t="s">
        <v>14</v>
      </c>
      <c r="Q286" s="23" t="str">
        <f t="shared" si="11"/>
        <v>SC 1854 Estudios estratégicos cuantitativos tipo panel</v>
      </c>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31"/>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row>
    <row r="287" spans="1:118" hidden="1" x14ac:dyDescent="0.25">
      <c r="A287" s="2" t="s">
        <v>2102</v>
      </c>
      <c r="B287" s="2" t="s">
        <v>2103</v>
      </c>
      <c r="C287" s="2" t="s">
        <v>2104</v>
      </c>
      <c r="D287" s="2" t="s">
        <v>2105</v>
      </c>
      <c r="E287" s="3">
        <v>9753457</v>
      </c>
      <c r="F287" s="2" t="s">
        <v>971</v>
      </c>
      <c r="G287" s="2"/>
      <c r="H287" s="32"/>
      <c r="I287" s="23" t="s">
        <v>134</v>
      </c>
      <c r="J287" s="2"/>
      <c r="K287" s="51" t="s">
        <v>2111</v>
      </c>
      <c r="L287" s="23" t="s">
        <v>124</v>
      </c>
      <c r="M287" s="2"/>
      <c r="N287" s="2"/>
      <c r="O287" s="2" t="s">
        <v>2112</v>
      </c>
      <c r="P287" s="2" t="s">
        <v>14</v>
      </c>
      <c r="Q287" s="23" t="str">
        <f t="shared" si="11"/>
        <v>SC 1853 Estudios Estratégicos Cualitativos</v>
      </c>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31"/>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row>
    <row r="288" spans="1:118" hidden="1" x14ac:dyDescent="0.25">
      <c r="A288" s="2" t="s">
        <v>2102</v>
      </c>
      <c r="B288" s="2" t="s">
        <v>2103</v>
      </c>
      <c r="C288" s="2" t="s">
        <v>2104</v>
      </c>
      <c r="D288" s="2" t="s">
        <v>2105</v>
      </c>
      <c r="E288" s="3">
        <v>9753457</v>
      </c>
      <c r="F288" s="2" t="s">
        <v>971</v>
      </c>
      <c r="G288" s="2"/>
      <c r="H288" s="32"/>
      <c r="I288" s="23" t="s">
        <v>134</v>
      </c>
      <c r="J288" s="2"/>
      <c r="K288" s="51" t="s">
        <v>2111</v>
      </c>
      <c r="L288" s="23" t="s">
        <v>124</v>
      </c>
      <c r="M288" s="2"/>
      <c r="N288" s="2"/>
      <c r="O288" s="2" t="s">
        <v>2112</v>
      </c>
      <c r="P288" s="2" t="s">
        <v>14</v>
      </c>
      <c r="Q288" s="23" t="str">
        <f t="shared" si="11"/>
        <v>SC 1853 Estudios Estratégicos Cualitativos</v>
      </c>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31"/>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row>
    <row r="289" spans="1:118" hidden="1" x14ac:dyDescent="0.25">
      <c r="A289" s="2" t="s">
        <v>2102</v>
      </c>
      <c r="B289" s="2" t="s">
        <v>2103</v>
      </c>
      <c r="C289" s="2" t="s">
        <v>2104</v>
      </c>
      <c r="D289" s="2" t="s">
        <v>2105</v>
      </c>
      <c r="E289" s="3">
        <v>9699824</v>
      </c>
      <c r="F289" s="2" t="s">
        <v>971</v>
      </c>
      <c r="G289" s="2"/>
      <c r="H289" s="32"/>
      <c r="I289" s="23" t="s">
        <v>134</v>
      </c>
      <c r="J289" s="2"/>
      <c r="K289" s="2" t="s">
        <v>2111</v>
      </c>
      <c r="L289" s="23" t="s">
        <v>124</v>
      </c>
      <c r="M289" s="2"/>
      <c r="N289" s="2"/>
      <c r="O289" s="2" t="s">
        <v>2112</v>
      </c>
      <c r="P289" s="2" t="s">
        <v>14</v>
      </c>
      <c r="Q289" s="23" t="str">
        <f t="shared" si="11"/>
        <v>SC 1853 Estudios Estratégicos Cualitativos</v>
      </c>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31"/>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row>
    <row r="290" spans="1:118" ht="15" hidden="1" customHeight="1" x14ac:dyDescent="0.25">
      <c r="A290" s="2" t="s">
        <v>2102</v>
      </c>
      <c r="B290" s="2" t="s">
        <v>2103</v>
      </c>
      <c r="C290" s="2" t="s">
        <v>2104</v>
      </c>
      <c r="D290" s="2" t="s">
        <v>2105</v>
      </c>
      <c r="E290" s="3">
        <v>9653583</v>
      </c>
      <c r="F290" s="2" t="s">
        <v>971</v>
      </c>
      <c r="G290" s="2"/>
      <c r="H290" s="32"/>
      <c r="I290" s="23" t="s">
        <v>134</v>
      </c>
      <c r="J290" s="2"/>
      <c r="K290" s="2" t="s">
        <v>2111</v>
      </c>
      <c r="L290" s="23" t="s">
        <v>124</v>
      </c>
      <c r="M290" s="2"/>
      <c r="N290" s="2"/>
      <c r="O290" s="2" t="s">
        <v>2112</v>
      </c>
      <c r="P290" s="2" t="s">
        <v>14</v>
      </c>
      <c r="Q290" s="23" t="str">
        <f t="shared" si="11"/>
        <v>SC 1853 Estudios Estratégicos Cualitativos</v>
      </c>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31"/>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row>
    <row r="291" spans="1:118" hidden="1" x14ac:dyDescent="0.25">
      <c r="A291" s="2" t="s">
        <v>2102</v>
      </c>
      <c r="B291" s="2" t="s">
        <v>2103</v>
      </c>
      <c r="C291" s="2" t="s">
        <v>2104</v>
      </c>
      <c r="D291" s="2" t="s">
        <v>2105</v>
      </c>
      <c r="E291" s="3">
        <v>9599437</v>
      </c>
      <c r="F291" s="2" t="s">
        <v>971</v>
      </c>
      <c r="G291" s="2"/>
      <c r="H291" s="2"/>
      <c r="I291" s="23" t="s">
        <v>134</v>
      </c>
      <c r="J291" s="2"/>
      <c r="K291" s="2" t="s">
        <v>2111</v>
      </c>
      <c r="L291" s="2" t="s">
        <v>124</v>
      </c>
      <c r="M291" s="2"/>
      <c r="N291" s="2"/>
      <c r="O291" s="2" t="s">
        <v>2112</v>
      </c>
      <c r="P291" s="2" t="s">
        <v>14</v>
      </c>
      <c r="Q291" s="23" t="str">
        <f t="shared" si="11"/>
        <v>SC 1853 Estudios Estratégicos Cualitativos</v>
      </c>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31"/>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row>
    <row r="292" spans="1:118" hidden="1" x14ac:dyDescent="0.25">
      <c r="A292" s="2" t="s">
        <v>2102</v>
      </c>
      <c r="B292" s="2" t="s">
        <v>2103</v>
      </c>
      <c r="C292" s="2" t="s">
        <v>2104</v>
      </c>
      <c r="D292" s="2" t="s">
        <v>2105</v>
      </c>
      <c r="E292" s="3">
        <v>9576524</v>
      </c>
      <c r="F292" s="2" t="s">
        <v>971</v>
      </c>
      <c r="G292" s="2"/>
      <c r="H292" s="32"/>
      <c r="I292" s="23" t="s">
        <v>134</v>
      </c>
      <c r="J292" s="2"/>
      <c r="K292" s="2" t="s">
        <v>2111</v>
      </c>
      <c r="L292" s="23" t="s">
        <v>124</v>
      </c>
      <c r="M292" s="2"/>
      <c r="N292" s="2"/>
      <c r="O292" s="2" t="s">
        <v>2112</v>
      </c>
      <c r="P292" s="2" t="s">
        <v>14</v>
      </c>
      <c r="Q292" s="23" t="str">
        <f t="shared" si="11"/>
        <v>SC 1853 Estudios Estratégicos Cualitativos</v>
      </c>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31"/>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row>
    <row r="293" spans="1:118" hidden="1" x14ac:dyDescent="0.25">
      <c r="A293" s="2" t="s">
        <v>2102</v>
      </c>
      <c r="B293" s="2" t="s">
        <v>2103</v>
      </c>
      <c r="C293" s="2" t="s">
        <v>2104</v>
      </c>
      <c r="D293" s="2" t="s">
        <v>2105</v>
      </c>
      <c r="E293" s="3">
        <v>9572058</v>
      </c>
      <c r="F293" s="2" t="s">
        <v>971</v>
      </c>
      <c r="G293" s="2"/>
      <c r="H293" s="32"/>
      <c r="I293" s="23" t="s">
        <v>134</v>
      </c>
      <c r="J293" s="2"/>
      <c r="K293" s="2" t="s">
        <v>2111</v>
      </c>
      <c r="L293" s="23" t="s">
        <v>124</v>
      </c>
      <c r="M293" s="2"/>
      <c r="N293" s="2"/>
      <c r="O293" s="2" t="s">
        <v>2112</v>
      </c>
      <c r="P293" s="2" t="s">
        <v>14</v>
      </c>
      <c r="Q293" s="23" t="str">
        <f t="shared" si="11"/>
        <v>SC 1853 Estudios Estratégicos Cualitativos</v>
      </c>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31"/>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row>
    <row r="294" spans="1:118" hidden="1" x14ac:dyDescent="0.25">
      <c r="A294" s="2" t="s">
        <v>2102</v>
      </c>
      <c r="B294" s="2" t="s">
        <v>2103</v>
      </c>
      <c r="C294" s="2" t="s">
        <v>2104</v>
      </c>
      <c r="D294" s="2" t="s">
        <v>2105</v>
      </c>
      <c r="E294" s="3">
        <v>9560855</v>
      </c>
      <c r="F294" s="2" t="s">
        <v>971</v>
      </c>
      <c r="G294" s="2"/>
      <c r="H294" s="32"/>
      <c r="I294" s="23" t="s">
        <v>134</v>
      </c>
      <c r="J294" s="2"/>
      <c r="K294" s="2" t="s">
        <v>2111</v>
      </c>
      <c r="L294" s="23" t="s">
        <v>124</v>
      </c>
      <c r="M294" s="2"/>
      <c r="N294" s="2"/>
      <c r="O294" s="2" t="s">
        <v>2112</v>
      </c>
      <c r="P294" s="2" t="s">
        <v>14</v>
      </c>
      <c r="Q294" s="23" t="str">
        <f t="shared" si="11"/>
        <v>SC 1853 Estudios Estratégicos Cualitativos</v>
      </c>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31"/>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row>
    <row r="295" spans="1:118" hidden="1" x14ac:dyDescent="0.25">
      <c r="A295" s="2" t="s">
        <v>2102</v>
      </c>
      <c r="B295" s="2" t="s">
        <v>2103</v>
      </c>
      <c r="C295" s="2" t="s">
        <v>2104</v>
      </c>
      <c r="D295" s="2" t="s">
        <v>2105</v>
      </c>
      <c r="E295" s="3">
        <v>20550448</v>
      </c>
      <c r="F295" s="18" t="s">
        <v>413</v>
      </c>
      <c r="G295" s="2"/>
      <c r="H295" s="32"/>
      <c r="I295" s="23" t="s">
        <v>134</v>
      </c>
      <c r="J295" s="2"/>
      <c r="K295" s="2" t="s">
        <v>2113</v>
      </c>
      <c r="L295" s="23" t="s">
        <v>124</v>
      </c>
      <c r="M295" s="2"/>
      <c r="N295" s="2"/>
      <c r="O295" s="2" t="s">
        <v>2114</v>
      </c>
      <c r="P295" s="2" t="s">
        <v>14</v>
      </c>
      <c r="Q295" s="23" t="str">
        <f t="shared" si="11"/>
        <v>SC 1852 Estudios DESUC</v>
      </c>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31"/>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row>
    <row r="296" spans="1:118" hidden="1" x14ac:dyDescent="0.25">
      <c r="A296" s="2" t="s">
        <v>2102</v>
      </c>
      <c r="B296" s="2" t="s">
        <v>2103</v>
      </c>
      <c r="C296" s="2" t="s">
        <v>2104</v>
      </c>
      <c r="D296" s="2" t="s">
        <v>2105</v>
      </c>
      <c r="E296" s="3">
        <v>19946026</v>
      </c>
      <c r="F296" s="18" t="s">
        <v>413</v>
      </c>
      <c r="G296" s="2"/>
      <c r="H296" s="2"/>
      <c r="I296" s="23" t="s">
        <v>134</v>
      </c>
      <c r="J296" s="2"/>
      <c r="K296" s="2" t="s">
        <v>2113</v>
      </c>
      <c r="L296" s="2" t="s">
        <v>124</v>
      </c>
      <c r="M296" s="2"/>
      <c r="N296" s="2"/>
      <c r="O296" s="2" t="s">
        <v>2114</v>
      </c>
      <c r="P296" s="2" t="s">
        <v>14</v>
      </c>
      <c r="Q296" s="23" t="str">
        <f t="shared" si="11"/>
        <v>SC 1852 Estudios DESUC</v>
      </c>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31"/>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row>
    <row r="297" spans="1:118" hidden="1" x14ac:dyDescent="0.25">
      <c r="A297" s="2" t="s">
        <v>2102</v>
      </c>
      <c r="B297" s="2" t="s">
        <v>2103</v>
      </c>
      <c r="C297" s="2" t="s">
        <v>2104</v>
      </c>
      <c r="D297" s="2" t="s">
        <v>2105</v>
      </c>
      <c r="E297" s="3">
        <v>19946026</v>
      </c>
      <c r="F297" s="18" t="s">
        <v>413</v>
      </c>
      <c r="G297" s="2"/>
      <c r="H297" s="32"/>
      <c r="I297" s="23" t="s">
        <v>134</v>
      </c>
      <c r="J297" s="2"/>
      <c r="K297" s="2" t="s">
        <v>2113</v>
      </c>
      <c r="L297" s="23" t="s">
        <v>124</v>
      </c>
      <c r="M297" s="2"/>
      <c r="N297" s="2"/>
      <c r="O297" s="2" t="s">
        <v>2115</v>
      </c>
      <c r="P297" s="2" t="s">
        <v>14</v>
      </c>
      <c r="Q297" s="23" t="str">
        <f t="shared" si="11"/>
        <v>SC 1852 ESTUDIOS DESUC</v>
      </c>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31"/>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row>
    <row r="298" spans="1:118" hidden="1" x14ac:dyDescent="0.25">
      <c r="A298" s="2" t="s">
        <v>2102</v>
      </c>
      <c r="B298" s="2" t="s">
        <v>2103</v>
      </c>
      <c r="C298" s="2" t="s">
        <v>2104</v>
      </c>
      <c r="D298" s="2" t="s">
        <v>2105</v>
      </c>
      <c r="E298" s="3">
        <v>9982467</v>
      </c>
      <c r="F298" s="2" t="s">
        <v>971</v>
      </c>
      <c r="G298" s="2"/>
      <c r="H298" s="32"/>
      <c r="I298" s="23" t="s">
        <v>134</v>
      </c>
      <c r="J298" s="2"/>
      <c r="K298" s="2" t="s">
        <v>2116</v>
      </c>
      <c r="L298" s="23" t="s">
        <v>124</v>
      </c>
      <c r="M298" s="2"/>
      <c r="N298" s="2"/>
      <c r="O298" s="2" t="s">
        <v>2117</v>
      </c>
      <c r="P298" s="2" t="s">
        <v>14</v>
      </c>
      <c r="Q298" s="23" t="str">
        <f t="shared" si="11"/>
        <v>SC 1708 Estudio Estratégico Cualitativo</v>
      </c>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31"/>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row>
    <row r="299" spans="1:118" hidden="1" x14ac:dyDescent="0.25">
      <c r="A299" s="2" t="s">
        <v>2102</v>
      </c>
      <c r="B299" s="2" t="s">
        <v>2103</v>
      </c>
      <c r="C299" s="2" t="s">
        <v>2104</v>
      </c>
      <c r="D299" s="2" t="s">
        <v>2105</v>
      </c>
      <c r="E299" s="3">
        <v>9942722</v>
      </c>
      <c r="F299" s="2" t="s">
        <v>971</v>
      </c>
      <c r="G299" s="2"/>
      <c r="H299" s="32"/>
      <c r="I299" s="23" t="s">
        <v>134</v>
      </c>
      <c r="J299" s="2"/>
      <c r="K299" s="2" t="s">
        <v>2116</v>
      </c>
      <c r="L299" s="23" t="s">
        <v>124</v>
      </c>
      <c r="M299" s="2"/>
      <c r="N299" s="2"/>
      <c r="O299" s="2" t="s">
        <v>2117</v>
      </c>
      <c r="P299" s="2" t="s">
        <v>14</v>
      </c>
      <c r="Q299" s="23" t="str">
        <f t="shared" si="11"/>
        <v>SC 1708 Estudio Estratégico Cualitativo</v>
      </c>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31"/>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row>
    <row r="300" spans="1:118" hidden="1" x14ac:dyDescent="0.25">
      <c r="A300" s="2" t="s">
        <v>2102</v>
      </c>
      <c r="B300" s="2" t="s">
        <v>2103</v>
      </c>
      <c r="C300" s="2" t="s">
        <v>2104</v>
      </c>
      <c r="D300" s="2" t="s">
        <v>2105</v>
      </c>
      <c r="E300" s="3">
        <v>10624320</v>
      </c>
      <c r="F300" s="2" t="s">
        <v>2106</v>
      </c>
      <c r="G300" s="2"/>
      <c r="H300" s="32"/>
      <c r="I300" s="23" t="s">
        <v>134</v>
      </c>
      <c r="J300" s="2"/>
      <c r="K300" s="2" t="s">
        <v>2118</v>
      </c>
      <c r="L300" s="23" t="s">
        <v>124</v>
      </c>
      <c r="M300" s="2"/>
      <c r="N300" s="2"/>
      <c r="O300" s="2" t="s">
        <v>2119</v>
      </c>
      <c r="P300" s="2" t="s">
        <v>14</v>
      </c>
      <c r="Q300" s="23" t="str">
        <f t="shared" si="11"/>
        <v>SC 1706 Estudios Cuantitativos</v>
      </c>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31"/>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row>
    <row r="301" spans="1:118" hidden="1" x14ac:dyDescent="0.25">
      <c r="A301" s="2" t="s">
        <v>2102</v>
      </c>
      <c r="B301" s="2" t="s">
        <v>2103</v>
      </c>
      <c r="C301" s="2" t="s">
        <v>2104</v>
      </c>
      <c r="D301" s="2" t="s">
        <v>2105</v>
      </c>
      <c r="E301" s="3">
        <v>10624320</v>
      </c>
      <c r="F301" s="2" t="s">
        <v>2106</v>
      </c>
      <c r="G301" s="2"/>
      <c r="H301" s="32"/>
      <c r="I301" s="23" t="s">
        <v>134</v>
      </c>
      <c r="J301" s="2"/>
      <c r="K301" s="51" t="s">
        <v>2118</v>
      </c>
      <c r="L301" s="23" t="s">
        <v>124</v>
      </c>
      <c r="M301" s="2"/>
      <c r="N301" s="2"/>
      <c r="O301" s="2" t="s">
        <v>2119</v>
      </c>
      <c r="P301" s="2" t="s">
        <v>14</v>
      </c>
      <c r="Q301" s="23" t="str">
        <f t="shared" si="11"/>
        <v>SC 1706 Estudios Cuantitativos</v>
      </c>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31"/>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row>
    <row r="302" spans="1:118" hidden="1" x14ac:dyDescent="0.25">
      <c r="A302" s="2" t="s">
        <v>2102</v>
      </c>
      <c r="B302" s="2" t="s">
        <v>2103</v>
      </c>
      <c r="C302" s="2" t="s">
        <v>2104</v>
      </c>
      <c r="D302" s="2" t="s">
        <v>2105</v>
      </c>
      <c r="E302" s="3">
        <v>67421378</v>
      </c>
      <c r="F302" s="2" t="s">
        <v>2106</v>
      </c>
      <c r="G302" s="2"/>
      <c r="H302" s="32"/>
      <c r="I302" s="23" t="s">
        <v>134</v>
      </c>
      <c r="J302" s="2"/>
      <c r="K302" s="51" t="s">
        <v>2120</v>
      </c>
      <c r="L302" s="23" t="s">
        <v>124</v>
      </c>
      <c r="M302" s="2"/>
      <c r="N302" s="2"/>
      <c r="O302" s="2" t="s">
        <v>2121</v>
      </c>
      <c r="P302" s="2" t="s">
        <v>14</v>
      </c>
      <c r="Q302" s="23" t="str">
        <f t="shared" si="11"/>
        <v>SC 2028 Estudio estratégico tipo encuesta longitudinal</v>
      </c>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31"/>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row>
    <row r="303" spans="1:118" hidden="1" x14ac:dyDescent="0.25">
      <c r="A303" s="2" t="s">
        <v>2102</v>
      </c>
      <c r="B303" s="2" t="s">
        <v>2103</v>
      </c>
      <c r="C303" s="2" t="s">
        <v>2104</v>
      </c>
      <c r="D303" s="2" t="s">
        <v>2105</v>
      </c>
      <c r="E303" s="3">
        <v>52438849</v>
      </c>
      <c r="F303" s="2" t="s">
        <v>2106</v>
      </c>
      <c r="G303" s="2"/>
      <c r="H303" s="32"/>
      <c r="I303" s="23" t="s">
        <v>134</v>
      </c>
      <c r="J303" s="2"/>
      <c r="K303" s="51" t="s">
        <v>2120</v>
      </c>
      <c r="L303" s="23" t="s">
        <v>124</v>
      </c>
      <c r="M303" s="2"/>
      <c r="N303" s="2"/>
      <c r="O303" s="2" t="s">
        <v>2121</v>
      </c>
      <c r="P303" s="2" t="s">
        <v>14</v>
      </c>
      <c r="Q303" s="23" t="str">
        <f t="shared" si="11"/>
        <v>SC 2028 Estudio estratégico tipo encuesta longitudinal</v>
      </c>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31"/>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row>
    <row r="304" spans="1:118" hidden="1" x14ac:dyDescent="0.25">
      <c r="A304" s="2" t="s">
        <v>2102</v>
      </c>
      <c r="B304" s="2" t="s">
        <v>2103</v>
      </c>
      <c r="C304" s="2" t="s">
        <v>2104</v>
      </c>
      <c r="D304" s="2" t="s">
        <v>2105</v>
      </c>
      <c r="E304" s="3">
        <v>29965057</v>
      </c>
      <c r="F304" s="2" t="s">
        <v>2106</v>
      </c>
      <c r="G304" s="2"/>
      <c r="H304" s="32"/>
      <c r="I304" s="23" t="s">
        <v>134</v>
      </c>
      <c r="J304" s="2"/>
      <c r="K304" s="51" t="s">
        <v>2120</v>
      </c>
      <c r="L304" s="23" t="s">
        <v>124</v>
      </c>
      <c r="M304" s="2"/>
      <c r="N304" s="2"/>
      <c r="O304" s="2" t="s">
        <v>2121</v>
      </c>
      <c r="P304" s="2" t="s">
        <v>14</v>
      </c>
      <c r="Q304" s="23" t="str">
        <f t="shared" si="11"/>
        <v>SC 2028 Estudio estratégico tipo encuesta longitudinal</v>
      </c>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31"/>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row>
    <row r="305" spans="1:118" hidden="1" x14ac:dyDescent="0.25">
      <c r="A305" s="2" t="s">
        <v>2102</v>
      </c>
      <c r="B305" s="2" t="s">
        <v>2103</v>
      </c>
      <c r="C305" s="2" t="s">
        <v>2104</v>
      </c>
      <c r="D305" s="2" t="s">
        <v>2105</v>
      </c>
      <c r="E305" s="3">
        <v>10053120</v>
      </c>
      <c r="F305" s="2" t="s">
        <v>2106</v>
      </c>
      <c r="G305" s="2"/>
      <c r="H305" s="32"/>
      <c r="I305" s="23" t="s">
        <v>134</v>
      </c>
      <c r="J305" s="2"/>
      <c r="K305" s="51" t="s">
        <v>2122</v>
      </c>
      <c r="L305" s="23" t="s">
        <v>124</v>
      </c>
      <c r="M305" s="2"/>
      <c r="N305" s="2" t="s">
        <v>2123</v>
      </c>
      <c r="O305" s="2"/>
      <c r="P305" s="2" t="s">
        <v>13</v>
      </c>
      <c r="Q305" s="23" t="str">
        <f>N305</f>
        <v>SC 2231 Aumento de contrato (2 estudios)</v>
      </c>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31"/>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row>
    <row r="306" spans="1:118" hidden="1" x14ac:dyDescent="0.25">
      <c r="A306" s="2" t="s">
        <v>2102</v>
      </c>
      <c r="B306" s="2" t="s">
        <v>2103</v>
      </c>
      <c r="C306" s="2" t="s">
        <v>2104</v>
      </c>
      <c r="D306" s="2" t="s">
        <v>2105</v>
      </c>
      <c r="E306" s="3">
        <v>6007717</v>
      </c>
      <c r="F306" s="2" t="s">
        <v>971</v>
      </c>
      <c r="G306" s="2"/>
      <c r="H306" s="32"/>
      <c r="I306" s="23" t="s">
        <v>134</v>
      </c>
      <c r="J306" s="2"/>
      <c r="K306" s="51" t="s">
        <v>2124</v>
      </c>
      <c r="L306" s="2" t="s">
        <v>124</v>
      </c>
      <c r="M306" s="2"/>
      <c r="N306" s="2" t="s">
        <v>2125</v>
      </c>
      <c r="O306" s="2"/>
      <c r="P306" s="2" t="s">
        <v>13</v>
      </c>
      <c r="Q306" s="23" t="str">
        <f>N306</f>
        <v xml:space="preserve">SC 1767 Modificación contrato </v>
      </c>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31"/>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row>
    <row r="307" spans="1:118" hidden="1" x14ac:dyDescent="0.25">
      <c r="A307" s="2" t="s">
        <v>2102</v>
      </c>
      <c r="B307" s="2" t="s">
        <v>2103</v>
      </c>
      <c r="C307" s="2" t="s">
        <v>2104</v>
      </c>
      <c r="D307" s="2" t="s">
        <v>2105</v>
      </c>
      <c r="E307" s="3">
        <v>20011297</v>
      </c>
      <c r="F307" s="18" t="s">
        <v>413</v>
      </c>
      <c r="G307" s="2"/>
      <c r="H307" s="32"/>
      <c r="I307" s="23" t="s">
        <v>134</v>
      </c>
      <c r="J307" s="2"/>
      <c r="K307" s="51" t="s">
        <v>2126</v>
      </c>
      <c r="L307" s="23" t="s">
        <v>124</v>
      </c>
      <c r="M307" s="2"/>
      <c r="N307" s="2"/>
      <c r="O307" s="2" t="s">
        <v>2127</v>
      </c>
      <c r="P307" s="2" t="s">
        <v>14</v>
      </c>
      <c r="Q307" s="23" t="str">
        <f t="shared" ref="Q307:Q313" si="12">O307</f>
        <v>SC 1707 Estudio Estratégico Cuantitativo</v>
      </c>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31"/>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row>
    <row r="308" spans="1:118" hidden="1" x14ac:dyDescent="0.25">
      <c r="A308" s="2" t="s">
        <v>2102</v>
      </c>
      <c r="B308" s="2" t="s">
        <v>2103</v>
      </c>
      <c r="C308" s="2" t="s">
        <v>2104</v>
      </c>
      <c r="D308" s="2" t="s">
        <v>2105</v>
      </c>
      <c r="E308" s="3">
        <v>10383289</v>
      </c>
      <c r="F308" s="2" t="s">
        <v>971</v>
      </c>
      <c r="G308" s="2"/>
      <c r="H308" s="32"/>
      <c r="I308" s="32" t="s">
        <v>134</v>
      </c>
      <c r="J308" s="2"/>
      <c r="K308" s="51" t="s">
        <v>2128</v>
      </c>
      <c r="L308" s="23" t="s">
        <v>124</v>
      </c>
      <c r="M308" s="2"/>
      <c r="N308" s="2"/>
      <c r="O308" s="2" t="s">
        <v>2129</v>
      </c>
      <c r="P308" s="2" t="s">
        <v>14</v>
      </c>
      <c r="Q308" s="23" t="str">
        <f t="shared" si="12"/>
        <v>SC 1782 Estudios Estratégicos Cualitativos</v>
      </c>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31"/>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row>
    <row r="309" spans="1:118" hidden="1" x14ac:dyDescent="0.25">
      <c r="A309" s="2" t="s">
        <v>2102</v>
      </c>
      <c r="B309" s="2" t="s">
        <v>2103</v>
      </c>
      <c r="C309" s="2" t="s">
        <v>2104</v>
      </c>
      <c r="D309" s="2" t="s">
        <v>2105</v>
      </c>
      <c r="E309" s="3">
        <v>10285307</v>
      </c>
      <c r="F309" s="2" t="s">
        <v>971</v>
      </c>
      <c r="G309" s="2"/>
      <c r="H309" s="32"/>
      <c r="I309" s="32" t="s">
        <v>134</v>
      </c>
      <c r="J309" s="2"/>
      <c r="K309" s="51" t="s">
        <v>2128</v>
      </c>
      <c r="L309" s="23" t="s">
        <v>124</v>
      </c>
      <c r="M309" s="2"/>
      <c r="N309" s="2"/>
      <c r="O309" s="2" t="s">
        <v>2129</v>
      </c>
      <c r="P309" s="2" t="s">
        <v>14</v>
      </c>
      <c r="Q309" s="23" t="str">
        <f t="shared" si="12"/>
        <v>SC 1782 Estudios Estratégicos Cualitativos</v>
      </c>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31"/>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row>
    <row r="310" spans="1:118" hidden="1" x14ac:dyDescent="0.25">
      <c r="A310" s="2" t="s">
        <v>2102</v>
      </c>
      <c r="B310" s="2" t="s">
        <v>2103</v>
      </c>
      <c r="C310" s="2" t="s">
        <v>2104</v>
      </c>
      <c r="D310" s="2" t="s">
        <v>2105</v>
      </c>
      <c r="E310" s="3">
        <v>10281600</v>
      </c>
      <c r="F310" s="2" t="s">
        <v>2106</v>
      </c>
      <c r="G310" s="2"/>
      <c r="H310" s="32"/>
      <c r="I310" s="23" t="s">
        <v>134</v>
      </c>
      <c r="J310" s="2"/>
      <c r="K310" s="51" t="s">
        <v>2130</v>
      </c>
      <c r="L310" s="2" t="s">
        <v>124</v>
      </c>
      <c r="M310" s="2"/>
      <c r="N310" s="2"/>
      <c r="O310" s="23" t="s">
        <v>2131</v>
      </c>
      <c r="P310" s="2" t="s">
        <v>14</v>
      </c>
      <c r="Q310" s="23" t="str">
        <f t="shared" si="12"/>
        <v>SC 1781 Estudio Estratégico Cuantitativo</v>
      </c>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31"/>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row>
    <row r="311" spans="1:118" hidden="1" x14ac:dyDescent="0.25">
      <c r="A311" s="2" t="s">
        <v>2102</v>
      </c>
      <c r="B311" s="2" t="s">
        <v>2103</v>
      </c>
      <c r="C311" s="2" t="s">
        <v>2104</v>
      </c>
      <c r="D311" s="2" t="s">
        <v>2105</v>
      </c>
      <c r="E311" s="3">
        <v>10281600</v>
      </c>
      <c r="F311" s="2" t="s">
        <v>2106</v>
      </c>
      <c r="G311" s="2"/>
      <c r="H311" s="32"/>
      <c r="I311" s="23" t="s">
        <v>134</v>
      </c>
      <c r="J311" s="2"/>
      <c r="K311" s="51" t="s">
        <v>2130</v>
      </c>
      <c r="L311" s="23" t="s">
        <v>124</v>
      </c>
      <c r="M311" s="2"/>
      <c r="N311" s="2"/>
      <c r="O311" s="2" t="s">
        <v>2131</v>
      </c>
      <c r="P311" s="2" t="s">
        <v>14</v>
      </c>
      <c r="Q311" s="23" t="str">
        <f t="shared" si="12"/>
        <v>SC 1781 Estudio Estratégico Cuantitativo</v>
      </c>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31"/>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row>
    <row r="312" spans="1:118" hidden="1" x14ac:dyDescent="0.25">
      <c r="A312" s="2" t="s">
        <v>2102</v>
      </c>
      <c r="B312" s="2" t="s">
        <v>2103</v>
      </c>
      <c r="C312" s="2" t="s">
        <v>2104</v>
      </c>
      <c r="D312" s="2" t="s">
        <v>2105</v>
      </c>
      <c r="E312" s="3">
        <v>20147500</v>
      </c>
      <c r="F312" s="18" t="s">
        <v>413</v>
      </c>
      <c r="G312" s="2"/>
      <c r="H312" s="32"/>
      <c r="I312" s="23" t="s">
        <v>134</v>
      </c>
      <c r="J312" s="2"/>
      <c r="K312" s="51" t="s">
        <v>2132</v>
      </c>
      <c r="L312" s="23" t="s">
        <v>124</v>
      </c>
      <c r="M312" s="2"/>
      <c r="N312" s="2"/>
      <c r="O312" s="2" t="s">
        <v>2133</v>
      </c>
      <c r="P312" s="2" t="s">
        <v>14</v>
      </c>
      <c r="Q312" s="23" t="str">
        <f t="shared" si="12"/>
        <v>SC 1780 Estudios Estratégicos Cuantitativos Telefónico</v>
      </c>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31"/>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row>
    <row r="313" spans="1:118" hidden="1" x14ac:dyDescent="0.25">
      <c r="A313" s="2" t="s">
        <v>2102</v>
      </c>
      <c r="B313" s="2" t="s">
        <v>2103</v>
      </c>
      <c r="C313" s="2" t="s">
        <v>2104</v>
      </c>
      <c r="D313" s="2" t="s">
        <v>2105</v>
      </c>
      <c r="E313" s="3">
        <v>20147500</v>
      </c>
      <c r="F313" s="18" t="s">
        <v>413</v>
      </c>
      <c r="G313" s="2"/>
      <c r="H313" s="2"/>
      <c r="I313" s="23" t="s">
        <v>134</v>
      </c>
      <c r="J313" s="23"/>
      <c r="K313" s="2" t="s">
        <v>2132</v>
      </c>
      <c r="L313" s="23" t="s">
        <v>124</v>
      </c>
      <c r="M313" s="2"/>
      <c r="N313" s="2"/>
      <c r="O313" s="2" t="s">
        <v>2133</v>
      </c>
      <c r="P313" s="2" t="s">
        <v>14</v>
      </c>
      <c r="Q313" s="23" t="str">
        <f t="shared" si="12"/>
        <v>SC 1780 Estudios Estratégicos Cuantitativos Telefónico</v>
      </c>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31"/>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row>
    <row r="314" spans="1:118" x14ac:dyDescent="0.25">
      <c r="A314" s="2" t="s">
        <v>1441</v>
      </c>
      <c r="B314" s="2" t="s">
        <v>1442</v>
      </c>
      <c r="C314" s="26" t="s">
        <v>1443</v>
      </c>
      <c r="D314" s="2" t="s">
        <v>1444</v>
      </c>
      <c r="E314" s="3">
        <v>376499340</v>
      </c>
      <c r="F314" s="2" t="s">
        <v>2134</v>
      </c>
      <c r="G314" s="2"/>
      <c r="H314" s="32"/>
      <c r="I314" s="32" t="s">
        <v>134</v>
      </c>
      <c r="J314" s="2"/>
      <c r="K314" s="51" t="s">
        <v>2135</v>
      </c>
      <c r="L314" s="23" t="s">
        <v>126</v>
      </c>
      <c r="M314" s="2"/>
      <c r="N314" s="2" t="s">
        <v>2136</v>
      </c>
      <c r="O314" s="2"/>
      <c r="P314" s="2" t="s">
        <v>13</v>
      </c>
      <c r="Q314" s="23" t="str">
        <f t="shared" ref="Q314:Q345" si="13">N314</f>
        <v>FA / 21640 / 96952620 / 924-149-SE23 / TAAG GENETICS S.A.</v>
      </c>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31"/>
      <c r="AQ314" s="2"/>
      <c r="AR314" s="2"/>
      <c r="AS314" s="2"/>
      <c r="AT314" s="2"/>
      <c r="AU314" s="2"/>
      <c r="AV314" s="2"/>
      <c r="AW314" s="2"/>
      <c r="AX314" s="2" t="s">
        <v>2137</v>
      </c>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row>
    <row r="315" spans="1:118" x14ac:dyDescent="0.25">
      <c r="A315" s="2" t="s">
        <v>1441</v>
      </c>
      <c r="B315" s="2" t="s">
        <v>1442</v>
      </c>
      <c r="C315" s="26" t="s">
        <v>1443</v>
      </c>
      <c r="D315" s="2" t="s">
        <v>1444</v>
      </c>
      <c r="E315" s="3">
        <v>77688300</v>
      </c>
      <c r="F315" s="2" t="s">
        <v>2134</v>
      </c>
      <c r="G315" s="2"/>
      <c r="H315" s="32"/>
      <c r="I315" s="23" t="s">
        <v>134</v>
      </c>
      <c r="J315" s="2"/>
      <c r="K315" s="51" t="s">
        <v>2135</v>
      </c>
      <c r="L315" s="23" t="s">
        <v>126</v>
      </c>
      <c r="M315" s="2"/>
      <c r="N315" s="2" t="s">
        <v>2138</v>
      </c>
      <c r="O315" s="2"/>
      <c r="P315" s="2" t="s">
        <v>13</v>
      </c>
      <c r="Q315" s="23" t="str">
        <f t="shared" si="13"/>
        <v>FA / 21899 / 96952620 / 924-149-SE23 / TAAG GENETICS S.A.</v>
      </c>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31"/>
      <c r="AQ315" s="2"/>
      <c r="AR315" s="2"/>
      <c r="AS315" s="2"/>
      <c r="AT315" s="2"/>
      <c r="AU315" s="2"/>
      <c r="AV315" s="2"/>
      <c r="AW315" s="2"/>
      <c r="AX315" s="2" t="s">
        <v>2137</v>
      </c>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row>
    <row r="316" spans="1:118" x14ac:dyDescent="0.25">
      <c r="A316" s="2" t="s">
        <v>1441</v>
      </c>
      <c r="B316" s="2" t="s">
        <v>1442</v>
      </c>
      <c r="C316" s="26" t="s">
        <v>1443</v>
      </c>
      <c r="D316" s="2" t="s">
        <v>1444</v>
      </c>
      <c r="E316" s="3">
        <v>77486106</v>
      </c>
      <c r="F316" s="2" t="s">
        <v>2134</v>
      </c>
      <c r="G316" s="2"/>
      <c r="H316" s="32"/>
      <c r="I316" s="32" t="s">
        <v>134</v>
      </c>
      <c r="J316" s="2"/>
      <c r="K316" s="51" t="s">
        <v>2135</v>
      </c>
      <c r="L316" s="23" t="s">
        <v>126</v>
      </c>
      <c r="M316" s="2"/>
      <c r="N316" s="2" t="s">
        <v>2139</v>
      </c>
      <c r="O316" s="2"/>
      <c r="P316" s="2" t="s">
        <v>13</v>
      </c>
      <c r="Q316" s="23" t="str">
        <f t="shared" si="13"/>
        <v>FA / 22175 / 96952620 / 924-149-SE23 / TAAG GENETICS S.A.</v>
      </c>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31"/>
      <c r="AQ316" s="2"/>
      <c r="AR316" s="2"/>
      <c r="AS316" s="2"/>
      <c r="AT316" s="2"/>
      <c r="AU316" s="2"/>
      <c r="AV316" s="2"/>
      <c r="AW316" s="2"/>
      <c r="AX316" s="2" t="s">
        <v>2137</v>
      </c>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row>
    <row r="317" spans="1:118" x14ac:dyDescent="0.25">
      <c r="A317" s="2" t="s">
        <v>1441</v>
      </c>
      <c r="B317" s="2" t="s">
        <v>1442</v>
      </c>
      <c r="C317" s="26" t="s">
        <v>1443</v>
      </c>
      <c r="D317" s="2" t="s">
        <v>1444</v>
      </c>
      <c r="E317" s="3">
        <v>192820936</v>
      </c>
      <c r="F317" s="2" t="s">
        <v>2140</v>
      </c>
      <c r="G317" s="2"/>
      <c r="H317" s="32"/>
      <c r="I317" s="23" t="s">
        <v>134</v>
      </c>
      <c r="J317" s="2"/>
      <c r="K317" s="51" t="s">
        <v>2141</v>
      </c>
      <c r="L317" s="23" t="s">
        <v>126</v>
      </c>
      <c r="M317" s="2"/>
      <c r="N317" s="2" t="s">
        <v>2142</v>
      </c>
      <c r="O317" s="23"/>
      <c r="P317" s="2" t="s">
        <v>13</v>
      </c>
      <c r="Q317" s="23" t="str">
        <f t="shared" si="13"/>
        <v>FA / 20905 / 96951870 / 924-153-SE23 / BIONET S.A.</v>
      </c>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31"/>
      <c r="AQ317" s="2"/>
      <c r="AR317" s="2"/>
      <c r="AS317" s="2"/>
      <c r="AT317" s="2"/>
      <c r="AU317" s="2"/>
      <c r="AV317" s="2"/>
      <c r="AW317" s="2"/>
      <c r="AX317" s="2" t="s">
        <v>2137</v>
      </c>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row>
    <row r="318" spans="1:118" x14ac:dyDescent="0.25">
      <c r="A318" s="2" t="s">
        <v>1441</v>
      </c>
      <c r="B318" s="2" t="s">
        <v>1442</v>
      </c>
      <c r="C318" s="26" t="s">
        <v>1443</v>
      </c>
      <c r="D318" s="2" t="s">
        <v>1444</v>
      </c>
      <c r="E318" s="3">
        <v>175311752</v>
      </c>
      <c r="F318" s="2" t="s">
        <v>2140</v>
      </c>
      <c r="G318" s="2"/>
      <c r="H318" s="32"/>
      <c r="I318" s="23" t="s">
        <v>134</v>
      </c>
      <c r="J318" s="2"/>
      <c r="K318" s="51" t="s">
        <v>2141</v>
      </c>
      <c r="L318" s="23" t="s">
        <v>126</v>
      </c>
      <c r="M318" s="2"/>
      <c r="N318" s="2" t="s">
        <v>2143</v>
      </c>
      <c r="O318" s="2"/>
      <c r="P318" s="2" t="s">
        <v>13</v>
      </c>
      <c r="Q318" s="23" t="str">
        <f t="shared" si="13"/>
        <v>FA / 20904 / 96951870 / 924-153-SE23 / BIONET S.A.</v>
      </c>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31"/>
      <c r="AQ318" s="2"/>
      <c r="AR318" s="2"/>
      <c r="AS318" s="2"/>
      <c r="AT318" s="2"/>
      <c r="AU318" s="2"/>
      <c r="AV318" s="2"/>
      <c r="AW318" s="2"/>
      <c r="AX318" s="2" t="s">
        <v>2137</v>
      </c>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row>
    <row r="319" spans="1:118" x14ac:dyDescent="0.25">
      <c r="A319" s="2" t="s">
        <v>1441</v>
      </c>
      <c r="B319" s="2" t="s">
        <v>1442</v>
      </c>
      <c r="C319" s="26" t="s">
        <v>1443</v>
      </c>
      <c r="D319" s="2" t="s">
        <v>1444</v>
      </c>
      <c r="E319" s="3">
        <v>2000000</v>
      </c>
      <c r="F319" s="2" t="s">
        <v>1936</v>
      </c>
      <c r="G319" s="2"/>
      <c r="H319" s="32"/>
      <c r="I319" s="23" t="s">
        <v>134</v>
      </c>
      <c r="J319" s="2"/>
      <c r="K319" s="51" t="s">
        <v>2144</v>
      </c>
      <c r="L319" s="23" t="s">
        <v>126</v>
      </c>
      <c r="M319" s="2"/>
      <c r="N319" s="2" t="s">
        <v>2145</v>
      </c>
      <c r="O319" s="2"/>
      <c r="P319" s="2" t="s">
        <v>13</v>
      </c>
      <c r="Q319" s="23" t="str">
        <f t="shared" si="13"/>
        <v>FA / 7 / 71791600 / 924-217-SE23 / CORP CHILENA DE PREVENCION DEL SIDA</v>
      </c>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31"/>
      <c r="AQ319" s="2"/>
      <c r="AR319" s="2"/>
      <c r="AS319" s="2"/>
      <c r="AT319" s="2"/>
      <c r="AU319" s="2"/>
      <c r="AV319" s="2"/>
      <c r="AW319" s="2"/>
      <c r="AX319" s="2" t="s">
        <v>2137</v>
      </c>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row>
    <row r="320" spans="1:118" x14ac:dyDescent="0.25">
      <c r="A320" s="2" t="s">
        <v>1441</v>
      </c>
      <c r="B320" s="2" t="s">
        <v>1442</v>
      </c>
      <c r="C320" s="26" t="s">
        <v>1443</v>
      </c>
      <c r="D320" s="2" t="s">
        <v>1444</v>
      </c>
      <c r="E320" s="3">
        <v>1500000</v>
      </c>
      <c r="F320" s="2" t="s">
        <v>1963</v>
      </c>
      <c r="G320" s="2"/>
      <c r="H320" s="32"/>
      <c r="I320" s="23" t="s">
        <v>134</v>
      </c>
      <c r="J320" s="2"/>
      <c r="K320" s="51" t="s">
        <v>2144</v>
      </c>
      <c r="L320" s="23" t="s">
        <v>126</v>
      </c>
      <c r="M320" s="2"/>
      <c r="N320" s="2" t="s">
        <v>2146</v>
      </c>
      <c r="O320" s="2"/>
      <c r="P320" s="2" t="s">
        <v>13</v>
      </c>
      <c r="Q320" s="23" t="str">
        <f t="shared" si="13"/>
        <v>FA / 13 / 71791600 / 924-217-SE23 / CORP CHILENA DE PREVENCION DEL SIDA</v>
      </c>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31"/>
      <c r="AQ320" s="2"/>
      <c r="AR320" s="2"/>
      <c r="AS320" s="2"/>
      <c r="AT320" s="2"/>
      <c r="AU320" s="2"/>
      <c r="AV320" s="2"/>
      <c r="AW320" s="2"/>
      <c r="AX320" s="2" t="s">
        <v>2137</v>
      </c>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row>
    <row r="321" spans="1:118" x14ac:dyDescent="0.25">
      <c r="A321" s="2" t="s">
        <v>1441</v>
      </c>
      <c r="B321" s="2" t="s">
        <v>1442</v>
      </c>
      <c r="C321" s="26" t="s">
        <v>1443</v>
      </c>
      <c r="D321" s="2" t="s">
        <v>1444</v>
      </c>
      <c r="E321" s="3">
        <v>1500000</v>
      </c>
      <c r="F321" s="2" t="s">
        <v>1631</v>
      </c>
      <c r="G321" s="2"/>
      <c r="H321" s="32"/>
      <c r="I321" s="23" t="s">
        <v>134</v>
      </c>
      <c r="J321" s="2"/>
      <c r="K321" s="51" t="s">
        <v>2144</v>
      </c>
      <c r="L321" s="23" t="s">
        <v>126</v>
      </c>
      <c r="M321" s="2"/>
      <c r="N321" s="2" t="s">
        <v>2147</v>
      </c>
      <c r="O321" s="2"/>
      <c r="P321" s="2" t="s">
        <v>13</v>
      </c>
      <c r="Q321" s="23" t="str">
        <f t="shared" si="13"/>
        <v>FA / 22 / 71791600 / 924-217-SE23 / CORP CHILENA DE PREVENCION DEL SIDA</v>
      </c>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31"/>
      <c r="AQ321" s="2"/>
      <c r="AR321" s="2"/>
      <c r="AS321" s="2"/>
      <c r="AT321" s="2"/>
      <c r="AU321" s="2"/>
      <c r="AV321" s="2"/>
      <c r="AW321" s="2"/>
      <c r="AX321" s="2" t="s">
        <v>2137</v>
      </c>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row>
    <row r="322" spans="1:118" x14ac:dyDescent="0.25">
      <c r="A322" s="2" t="s">
        <v>1441</v>
      </c>
      <c r="B322" s="2" t="s">
        <v>1442</v>
      </c>
      <c r="C322" s="26" t="s">
        <v>1443</v>
      </c>
      <c r="D322" s="2" t="s">
        <v>1444</v>
      </c>
      <c r="E322" s="3">
        <v>2000000</v>
      </c>
      <c r="F322" s="2" t="s">
        <v>1936</v>
      </c>
      <c r="G322" s="2"/>
      <c r="H322" s="32"/>
      <c r="I322" s="23" t="s">
        <v>134</v>
      </c>
      <c r="J322" s="2"/>
      <c r="K322" s="51" t="s">
        <v>2148</v>
      </c>
      <c r="L322" s="23" t="s">
        <v>126</v>
      </c>
      <c r="M322" s="2"/>
      <c r="N322" s="2" t="s">
        <v>2149</v>
      </c>
      <c r="O322" s="2"/>
      <c r="P322" s="2" t="s">
        <v>13</v>
      </c>
      <c r="Q322" s="23" t="str">
        <f t="shared" si="13"/>
        <v>FA / 6 / 71791600 / 924-218-SE23 / CORP CHILENA DE PREVENCION DEL SIDA</v>
      </c>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31"/>
      <c r="AQ322" s="2"/>
      <c r="AR322" s="2"/>
      <c r="AS322" s="2"/>
      <c r="AT322" s="2"/>
      <c r="AU322" s="2"/>
      <c r="AV322" s="2"/>
      <c r="AW322" s="2"/>
      <c r="AX322" s="2" t="s">
        <v>2137</v>
      </c>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row>
    <row r="323" spans="1:118" x14ac:dyDescent="0.25">
      <c r="A323" s="2" t="s">
        <v>1441</v>
      </c>
      <c r="B323" s="2" t="s">
        <v>1442</v>
      </c>
      <c r="C323" s="26" t="s">
        <v>1443</v>
      </c>
      <c r="D323" s="2" t="s">
        <v>1444</v>
      </c>
      <c r="E323" s="3">
        <v>1500000</v>
      </c>
      <c r="F323" s="2" t="s">
        <v>1631</v>
      </c>
      <c r="G323" s="2"/>
      <c r="H323" s="32"/>
      <c r="I323" s="23" t="s">
        <v>134</v>
      </c>
      <c r="J323" s="2"/>
      <c r="K323" s="51" t="s">
        <v>2148</v>
      </c>
      <c r="L323" s="23" t="s">
        <v>126</v>
      </c>
      <c r="M323" s="2"/>
      <c r="N323" s="2" t="s">
        <v>2150</v>
      </c>
      <c r="O323" s="2"/>
      <c r="P323" s="2" t="s">
        <v>13</v>
      </c>
      <c r="Q323" s="23" t="str">
        <f t="shared" si="13"/>
        <v>FA / 20 / 71791600 / 924-218-SE23 / CORP CHILENA DE PREVENCION DEL SIDA</v>
      </c>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31"/>
      <c r="AQ323" s="2"/>
      <c r="AR323" s="2"/>
      <c r="AS323" s="2"/>
      <c r="AT323" s="2"/>
      <c r="AU323" s="2"/>
      <c r="AV323" s="2"/>
      <c r="AW323" s="2"/>
      <c r="AX323" s="2" t="s">
        <v>2137</v>
      </c>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row>
    <row r="324" spans="1:118" x14ac:dyDescent="0.25">
      <c r="A324" s="2" t="s">
        <v>1441</v>
      </c>
      <c r="B324" s="2" t="s">
        <v>1442</v>
      </c>
      <c r="C324" s="26" t="s">
        <v>1443</v>
      </c>
      <c r="D324" s="2" t="s">
        <v>1444</v>
      </c>
      <c r="E324" s="3">
        <v>1500000</v>
      </c>
      <c r="F324" s="2" t="s">
        <v>2151</v>
      </c>
      <c r="G324" s="2"/>
      <c r="H324" s="32"/>
      <c r="I324" s="32" t="s">
        <v>134</v>
      </c>
      <c r="J324" s="2"/>
      <c r="K324" s="51" t="s">
        <v>2148</v>
      </c>
      <c r="L324" s="23" t="s">
        <v>126</v>
      </c>
      <c r="M324" s="2"/>
      <c r="N324" s="2" t="s">
        <v>2152</v>
      </c>
      <c r="O324" s="2"/>
      <c r="P324" s="2" t="s">
        <v>13</v>
      </c>
      <c r="Q324" s="23" t="str">
        <f t="shared" si="13"/>
        <v>FA / 12 / 71791600 / 924-218-SE23 / CORP CHILENA DE PREVENCION DEL SIDA</v>
      </c>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31"/>
      <c r="AQ324" s="2"/>
      <c r="AR324" s="2"/>
      <c r="AS324" s="2"/>
      <c r="AT324" s="2"/>
      <c r="AU324" s="2"/>
      <c r="AV324" s="2"/>
      <c r="AW324" s="2"/>
      <c r="AX324" s="2" t="s">
        <v>2137</v>
      </c>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row>
    <row r="325" spans="1:118" x14ac:dyDescent="0.25">
      <c r="A325" s="2" t="s">
        <v>1441</v>
      </c>
      <c r="B325" s="2" t="s">
        <v>1442</v>
      </c>
      <c r="C325" s="26" t="s">
        <v>1443</v>
      </c>
      <c r="D325" s="2" t="s">
        <v>1444</v>
      </c>
      <c r="E325" s="3">
        <v>2000000</v>
      </c>
      <c r="F325" s="2" t="s">
        <v>1936</v>
      </c>
      <c r="G325" s="2"/>
      <c r="H325" s="2"/>
      <c r="I325" s="23" t="s">
        <v>134</v>
      </c>
      <c r="J325" s="23"/>
      <c r="K325" s="2" t="s">
        <v>2153</v>
      </c>
      <c r="L325" s="23" t="s">
        <v>126</v>
      </c>
      <c r="M325" s="2"/>
      <c r="N325" s="2" t="s">
        <v>2154</v>
      </c>
      <c r="O325" s="2"/>
      <c r="P325" s="2" t="s">
        <v>13</v>
      </c>
      <c r="Q325" s="23" t="str">
        <f t="shared" si="13"/>
        <v>FA / 5 / 71791600 / 924-219-SE23 / CORP CHILENA DE PREVENCION DEL SIDA</v>
      </c>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31"/>
      <c r="AQ325" s="2"/>
      <c r="AR325" s="2"/>
      <c r="AS325" s="2"/>
      <c r="AT325" s="2"/>
      <c r="AU325" s="2"/>
      <c r="AV325" s="2"/>
      <c r="AW325" s="2"/>
      <c r="AX325" s="2" t="s">
        <v>2137</v>
      </c>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row>
    <row r="326" spans="1:118" x14ac:dyDescent="0.25">
      <c r="A326" s="2" t="s">
        <v>1441</v>
      </c>
      <c r="B326" s="2" t="s">
        <v>1442</v>
      </c>
      <c r="C326" s="26" t="s">
        <v>1443</v>
      </c>
      <c r="D326" s="2" t="s">
        <v>1444</v>
      </c>
      <c r="E326" s="3">
        <v>1500000</v>
      </c>
      <c r="F326" s="2" t="s">
        <v>2155</v>
      </c>
      <c r="G326" s="2"/>
      <c r="H326" s="2"/>
      <c r="I326" s="23" t="s">
        <v>134</v>
      </c>
      <c r="J326" s="2"/>
      <c r="K326" s="2" t="s">
        <v>2153</v>
      </c>
      <c r="L326" s="2" t="s">
        <v>126</v>
      </c>
      <c r="M326" s="2"/>
      <c r="N326" s="2" t="s">
        <v>2156</v>
      </c>
      <c r="O326" s="2"/>
      <c r="P326" s="2" t="s">
        <v>13</v>
      </c>
      <c r="Q326" s="23" t="str">
        <f t="shared" si="13"/>
        <v>FA / 19 / 71791600 / 924-219-SE23 / CORP CHILENA DE PREVENCION DEL SIDA</v>
      </c>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31"/>
      <c r="AQ326" s="2"/>
      <c r="AR326" s="2"/>
      <c r="AS326" s="2"/>
      <c r="AT326" s="2"/>
      <c r="AU326" s="2"/>
      <c r="AV326" s="2"/>
      <c r="AW326" s="2"/>
      <c r="AX326" s="2" t="s">
        <v>2137</v>
      </c>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row>
    <row r="327" spans="1:118" x14ac:dyDescent="0.25">
      <c r="A327" s="2" t="s">
        <v>1441</v>
      </c>
      <c r="B327" s="2" t="s">
        <v>1442</v>
      </c>
      <c r="C327" s="26" t="s">
        <v>1443</v>
      </c>
      <c r="D327" s="2" t="s">
        <v>1444</v>
      </c>
      <c r="E327" s="3">
        <v>1500000</v>
      </c>
      <c r="F327" s="2" t="s">
        <v>1985</v>
      </c>
      <c r="G327" s="2"/>
      <c r="H327" s="32"/>
      <c r="I327" s="23" t="s">
        <v>134</v>
      </c>
      <c r="J327" s="2"/>
      <c r="K327" s="51" t="s">
        <v>2153</v>
      </c>
      <c r="L327" s="23" t="s">
        <v>126</v>
      </c>
      <c r="M327" s="2"/>
      <c r="N327" s="2" t="s">
        <v>2157</v>
      </c>
      <c r="O327" s="2"/>
      <c r="P327" s="23" t="s">
        <v>13</v>
      </c>
      <c r="Q327" s="23" t="str">
        <f t="shared" si="13"/>
        <v>FA / 11 / 71791600 / 924-219-SE23 / CORP CHILENA DE PREVENCION DEL SIDA</v>
      </c>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31"/>
      <c r="AQ327" s="2"/>
      <c r="AR327" s="2"/>
      <c r="AS327" s="2"/>
      <c r="AT327" s="2"/>
      <c r="AU327" s="2"/>
      <c r="AV327" s="2"/>
      <c r="AW327" s="2"/>
      <c r="AX327" s="2" t="s">
        <v>2137</v>
      </c>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row>
    <row r="328" spans="1:118" x14ac:dyDescent="0.25">
      <c r="A328" s="2" t="s">
        <v>1441</v>
      </c>
      <c r="B328" s="2" t="s">
        <v>1442</v>
      </c>
      <c r="C328" s="26" t="s">
        <v>1443</v>
      </c>
      <c r="D328" s="2" t="s">
        <v>1444</v>
      </c>
      <c r="E328" s="3">
        <v>4970000</v>
      </c>
      <c r="F328" s="2" t="s">
        <v>1652</v>
      </c>
      <c r="G328" s="2"/>
      <c r="H328" s="32"/>
      <c r="I328" s="32" t="s">
        <v>134</v>
      </c>
      <c r="J328" s="2"/>
      <c r="K328" s="51" t="s">
        <v>2158</v>
      </c>
      <c r="L328" s="23" t="s">
        <v>126</v>
      </c>
      <c r="M328" s="2"/>
      <c r="N328" s="2" t="s">
        <v>2159</v>
      </c>
      <c r="O328" s="2"/>
      <c r="P328" s="2" t="s">
        <v>13</v>
      </c>
      <c r="Q328" s="23" t="str">
        <f t="shared" si="13"/>
        <v>FE / 26 / 65183356 / 924-220-SE23 / FUNDACION ACCESO</v>
      </c>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31"/>
      <c r="AQ328" s="2"/>
      <c r="AR328" s="2"/>
      <c r="AS328" s="2"/>
      <c r="AT328" s="2"/>
      <c r="AU328" s="2"/>
      <c r="AV328" s="2"/>
      <c r="AW328" s="2"/>
      <c r="AX328" s="2" t="s">
        <v>2137</v>
      </c>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row>
    <row r="329" spans="1:118" x14ac:dyDescent="0.25">
      <c r="A329" s="2" t="s">
        <v>1441</v>
      </c>
      <c r="B329" s="2" t="s">
        <v>1442</v>
      </c>
      <c r="C329" s="26" t="s">
        <v>1443</v>
      </c>
      <c r="D329" s="2" t="s">
        <v>1444</v>
      </c>
      <c r="E329" s="3">
        <v>0</v>
      </c>
      <c r="F329" s="2" t="s">
        <v>1674</v>
      </c>
      <c r="G329" s="2"/>
      <c r="H329" s="32"/>
      <c r="I329" s="32" t="s">
        <v>134</v>
      </c>
      <c r="J329" s="2"/>
      <c r="K329" s="51" t="s">
        <v>2158</v>
      </c>
      <c r="L329" s="23" t="s">
        <v>126</v>
      </c>
      <c r="M329" s="2"/>
      <c r="N329" s="2" t="s">
        <v>2160</v>
      </c>
      <c r="O329" s="2"/>
      <c r="P329" s="2" t="s">
        <v>13</v>
      </c>
      <c r="Q329" s="23" t="str">
        <f t="shared" si="13"/>
        <v>FE / 24 / 65183356 / 924-220-SE23 / FUNDACION ACCESO</v>
      </c>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31"/>
      <c r="AQ329" s="2"/>
      <c r="AR329" s="2"/>
      <c r="AS329" s="2"/>
      <c r="AT329" s="2"/>
      <c r="AU329" s="2"/>
      <c r="AV329" s="2"/>
      <c r="AW329" s="2"/>
      <c r="AX329" s="2" t="s">
        <v>2137</v>
      </c>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row>
    <row r="330" spans="1:118" x14ac:dyDescent="0.25">
      <c r="A330" s="2" t="s">
        <v>1441</v>
      </c>
      <c r="B330" s="2" t="s">
        <v>1442</v>
      </c>
      <c r="C330" s="26" t="s">
        <v>1443</v>
      </c>
      <c r="D330" s="2" t="s">
        <v>1444</v>
      </c>
      <c r="E330" s="3">
        <v>10000000</v>
      </c>
      <c r="F330" s="2" t="s">
        <v>2161</v>
      </c>
      <c r="G330" s="2"/>
      <c r="H330" s="32"/>
      <c r="I330" s="32" t="s">
        <v>134</v>
      </c>
      <c r="J330" s="2"/>
      <c r="K330" s="51" t="s">
        <v>2162</v>
      </c>
      <c r="L330" s="2" t="s">
        <v>126</v>
      </c>
      <c r="M330" s="2"/>
      <c r="N330" s="2" t="s">
        <v>2163</v>
      </c>
      <c r="O330" s="2"/>
      <c r="P330" s="2" t="s">
        <v>13</v>
      </c>
      <c r="Q330" s="23" t="str">
        <f t="shared" si="13"/>
        <v>FE / 124 / 65154029 / 924-221-SE23 / FUNDACION CHILE POSITIVO</v>
      </c>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31"/>
      <c r="AQ330" s="2"/>
      <c r="AR330" s="2"/>
      <c r="AS330" s="2"/>
      <c r="AT330" s="2"/>
      <c r="AU330" s="2"/>
      <c r="AV330" s="2"/>
      <c r="AW330" s="2"/>
      <c r="AX330" s="2" t="s">
        <v>2137</v>
      </c>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row>
    <row r="331" spans="1:118" x14ac:dyDescent="0.25">
      <c r="A331" s="2" t="s">
        <v>1441</v>
      </c>
      <c r="B331" s="2" t="s">
        <v>1442</v>
      </c>
      <c r="C331" s="26" t="s">
        <v>1443</v>
      </c>
      <c r="D331" s="2" t="s">
        <v>1444</v>
      </c>
      <c r="E331" s="3">
        <v>5000000</v>
      </c>
      <c r="F331" s="2" t="s">
        <v>1674</v>
      </c>
      <c r="G331" s="2"/>
      <c r="H331" s="32"/>
      <c r="I331" s="23" t="s">
        <v>134</v>
      </c>
      <c r="J331" s="2"/>
      <c r="K331" s="51" t="s">
        <v>2164</v>
      </c>
      <c r="L331" s="23" t="s">
        <v>126</v>
      </c>
      <c r="M331" s="2"/>
      <c r="N331" s="2" t="s">
        <v>2165</v>
      </c>
      <c r="O331" s="2"/>
      <c r="P331" s="2" t="s">
        <v>13</v>
      </c>
      <c r="Q331" s="23" t="str">
        <f t="shared" si="13"/>
        <v>FA / 11 / 73362600 / 924-222-SE23 / ORGANIZ NO GUBERNAMENTAL DE DESARROLLO CENT</v>
      </c>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31"/>
      <c r="AQ331" s="2"/>
      <c r="AR331" s="2"/>
      <c r="AS331" s="2"/>
      <c r="AT331" s="2"/>
      <c r="AU331" s="2"/>
      <c r="AV331" s="2"/>
      <c r="AW331" s="2"/>
      <c r="AX331" s="2" t="s">
        <v>2137</v>
      </c>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row>
    <row r="332" spans="1:118" x14ac:dyDescent="0.25">
      <c r="A332" s="2" t="s">
        <v>1441</v>
      </c>
      <c r="B332" s="2" t="s">
        <v>1442</v>
      </c>
      <c r="C332" s="26" t="s">
        <v>1443</v>
      </c>
      <c r="D332" s="2" t="s">
        <v>1444</v>
      </c>
      <c r="E332" s="3">
        <v>0</v>
      </c>
      <c r="F332" s="2" t="s">
        <v>1674</v>
      </c>
      <c r="G332" s="2"/>
      <c r="H332" s="32"/>
      <c r="I332" s="23" t="s">
        <v>134</v>
      </c>
      <c r="J332" s="2"/>
      <c r="K332" s="51" t="s">
        <v>2164</v>
      </c>
      <c r="L332" s="23" t="s">
        <v>126</v>
      </c>
      <c r="M332" s="2"/>
      <c r="N332" s="2" t="s">
        <v>2166</v>
      </c>
      <c r="O332" s="2"/>
      <c r="P332" s="2" t="s">
        <v>13</v>
      </c>
      <c r="Q332" s="23" t="str">
        <f t="shared" si="13"/>
        <v>FA / 10 / 73362600 / 924-222-SE23 / ORGANIZ NO GUBERNAMENTAL DE DESARROLLO CENT</v>
      </c>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31"/>
      <c r="AQ332" s="2"/>
      <c r="AR332" s="2"/>
      <c r="AS332" s="2"/>
      <c r="AT332" s="2"/>
      <c r="AU332" s="2"/>
      <c r="AV332" s="2"/>
      <c r="AW332" s="2"/>
      <c r="AX332" s="2" t="s">
        <v>2137</v>
      </c>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row>
    <row r="333" spans="1:118" x14ac:dyDescent="0.25">
      <c r="A333" s="2" t="s">
        <v>1441</v>
      </c>
      <c r="B333" s="2" t="s">
        <v>1442</v>
      </c>
      <c r="C333" s="26" t="s">
        <v>1443</v>
      </c>
      <c r="D333" s="2" t="s">
        <v>1444</v>
      </c>
      <c r="E333" s="3">
        <v>164162880</v>
      </c>
      <c r="F333" s="2" t="s">
        <v>2134</v>
      </c>
      <c r="G333" s="2"/>
      <c r="H333" s="2"/>
      <c r="I333" s="23" t="s">
        <v>134</v>
      </c>
      <c r="J333" s="23"/>
      <c r="K333" s="2" t="s">
        <v>2167</v>
      </c>
      <c r="L333" s="23" t="s">
        <v>126</v>
      </c>
      <c r="M333" s="2"/>
      <c r="N333" s="2" t="s">
        <v>2168</v>
      </c>
      <c r="O333" s="2"/>
      <c r="P333" s="2" t="s">
        <v>13</v>
      </c>
      <c r="Q333" s="23" t="str">
        <f t="shared" si="13"/>
        <v>FA / 21647 / 96952620 / 924-224-SE23 / TAAG GENETICS S.A.</v>
      </c>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31"/>
      <c r="AQ333" s="2"/>
      <c r="AR333" s="2"/>
      <c r="AS333" s="2"/>
      <c r="AT333" s="2"/>
      <c r="AU333" s="2"/>
      <c r="AV333" s="2"/>
      <c r="AW333" s="2"/>
      <c r="AX333" s="2" t="s">
        <v>2137</v>
      </c>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row>
    <row r="334" spans="1:118" x14ac:dyDescent="0.25">
      <c r="A334" s="2" t="s">
        <v>1441</v>
      </c>
      <c r="B334" s="2" t="s">
        <v>1442</v>
      </c>
      <c r="C334" s="26" t="s">
        <v>1443</v>
      </c>
      <c r="D334" s="2" t="s">
        <v>1444</v>
      </c>
      <c r="E334" s="3">
        <v>53864954</v>
      </c>
      <c r="F334" s="2" t="s">
        <v>2134</v>
      </c>
      <c r="G334" s="2"/>
      <c r="H334" s="32"/>
      <c r="I334" s="23" t="s">
        <v>134</v>
      </c>
      <c r="J334" s="2"/>
      <c r="K334" s="51" t="s">
        <v>2167</v>
      </c>
      <c r="L334" s="2" t="s">
        <v>126</v>
      </c>
      <c r="M334" s="2"/>
      <c r="N334" s="2" t="s">
        <v>2169</v>
      </c>
      <c r="O334" s="2"/>
      <c r="P334" s="2" t="s">
        <v>13</v>
      </c>
      <c r="Q334" s="23" t="str">
        <f t="shared" si="13"/>
        <v>FA / 22228 / 96952620 / 924-224-SE23 / TAAG GENETICS S.A.</v>
      </c>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31"/>
      <c r="AQ334" s="2"/>
      <c r="AR334" s="2"/>
      <c r="AS334" s="2"/>
      <c r="AT334" s="2"/>
      <c r="AU334" s="2"/>
      <c r="AV334" s="2"/>
      <c r="AW334" s="2"/>
      <c r="AX334" s="2" t="s">
        <v>2137</v>
      </c>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row>
    <row r="335" spans="1:118" x14ac:dyDescent="0.25">
      <c r="A335" s="2" t="s">
        <v>1441</v>
      </c>
      <c r="B335" s="2" t="s">
        <v>1442</v>
      </c>
      <c r="C335" s="26" t="s">
        <v>1443</v>
      </c>
      <c r="D335" s="2" t="s">
        <v>1444</v>
      </c>
      <c r="E335" s="3">
        <v>37195830</v>
      </c>
      <c r="F335" s="2" t="s">
        <v>2134</v>
      </c>
      <c r="G335" s="2"/>
      <c r="H335" s="32"/>
      <c r="I335" s="23" t="s">
        <v>134</v>
      </c>
      <c r="J335" s="2"/>
      <c r="K335" s="51" t="s">
        <v>2167</v>
      </c>
      <c r="L335" s="23" t="s">
        <v>126</v>
      </c>
      <c r="M335" s="2"/>
      <c r="N335" s="2" t="s">
        <v>2170</v>
      </c>
      <c r="O335" s="2"/>
      <c r="P335" s="2" t="s">
        <v>13</v>
      </c>
      <c r="Q335" s="23" t="str">
        <f t="shared" si="13"/>
        <v>FA / 21648 / 96952620 / 924-224-SE23 / TAAG GENETICS S.A.</v>
      </c>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31"/>
      <c r="AQ335" s="2"/>
      <c r="AR335" s="2"/>
      <c r="AS335" s="2"/>
      <c r="AT335" s="2"/>
      <c r="AU335" s="2"/>
      <c r="AV335" s="2"/>
      <c r="AW335" s="2"/>
      <c r="AX335" s="2" t="s">
        <v>2137</v>
      </c>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row>
    <row r="336" spans="1:118" x14ac:dyDescent="0.25">
      <c r="A336" s="2" t="s">
        <v>1441</v>
      </c>
      <c r="B336" s="2" t="s">
        <v>1442</v>
      </c>
      <c r="C336" s="26" t="s">
        <v>1443</v>
      </c>
      <c r="D336" s="2" t="s">
        <v>1444</v>
      </c>
      <c r="E336" s="3">
        <v>17201054</v>
      </c>
      <c r="F336" s="2" t="s">
        <v>2134</v>
      </c>
      <c r="G336" s="2"/>
      <c r="H336" s="32"/>
      <c r="I336" s="32" t="s">
        <v>134</v>
      </c>
      <c r="J336" s="2"/>
      <c r="K336" s="51" t="s">
        <v>2167</v>
      </c>
      <c r="L336" s="2" t="s">
        <v>126</v>
      </c>
      <c r="M336" s="2"/>
      <c r="N336" s="2" t="s">
        <v>2171</v>
      </c>
      <c r="O336" s="2"/>
      <c r="P336" s="2" t="s">
        <v>13</v>
      </c>
      <c r="Q336" s="23" t="str">
        <f t="shared" si="13"/>
        <v>FA / 22229 / 96952620 / 924-224-SE23 / TAAG GENETICS S.A.</v>
      </c>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31"/>
      <c r="AQ336" s="2"/>
      <c r="AR336" s="2"/>
      <c r="AS336" s="2"/>
      <c r="AT336" s="2"/>
      <c r="AU336" s="2"/>
      <c r="AV336" s="2"/>
      <c r="AW336" s="2"/>
      <c r="AX336" s="2" t="s">
        <v>2137</v>
      </c>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row>
    <row r="337" spans="1:118" x14ac:dyDescent="0.25">
      <c r="A337" s="2" t="s">
        <v>1441</v>
      </c>
      <c r="B337" s="2" t="s">
        <v>1442</v>
      </c>
      <c r="C337" s="26" t="s">
        <v>1443</v>
      </c>
      <c r="D337" s="2" t="s">
        <v>1444</v>
      </c>
      <c r="E337" s="3">
        <v>5000000</v>
      </c>
      <c r="F337" s="2" t="s">
        <v>2161</v>
      </c>
      <c r="G337" s="2"/>
      <c r="H337" s="32"/>
      <c r="I337" s="32" t="s">
        <v>134</v>
      </c>
      <c r="J337" s="2"/>
      <c r="K337" s="51" t="s">
        <v>2172</v>
      </c>
      <c r="L337" s="23" t="s">
        <v>126</v>
      </c>
      <c r="M337" s="2"/>
      <c r="N337" s="2" t="s">
        <v>2173</v>
      </c>
      <c r="O337" s="2"/>
      <c r="P337" s="2" t="s">
        <v>13</v>
      </c>
      <c r="Q337" s="23" t="str">
        <f t="shared" si="13"/>
        <v>FE / 125 / 65154029 / 924-229-SE23 / FUNDACION CHILE POSITIVO</v>
      </c>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31"/>
      <c r="AQ337" s="2"/>
      <c r="AR337" s="2"/>
      <c r="AS337" s="2"/>
      <c r="AT337" s="2"/>
      <c r="AU337" s="2"/>
      <c r="AV337" s="2"/>
      <c r="AW337" s="2"/>
      <c r="AX337" s="2" t="s">
        <v>2137</v>
      </c>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row>
    <row r="338" spans="1:118" x14ac:dyDescent="0.25">
      <c r="A338" s="2" t="s">
        <v>1441</v>
      </c>
      <c r="B338" s="2" t="s">
        <v>1442</v>
      </c>
      <c r="C338" s="26" t="s">
        <v>1443</v>
      </c>
      <c r="D338" s="2" t="s">
        <v>1444</v>
      </c>
      <c r="E338" s="3">
        <v>4799999</v>
      </c>
      <c r="F338" s="2" t="s">
        <v>1652</v>
      </c>
      <c r="G338" s="2"/>
      <c r="H338" s="32"/>
      <c r="I338" s="23" t="s">
        <v>134</v>
      </c>
      <c r="J338" s="2"/>
      <c r="K338" s="51" t="s">
        <v>2174</v>
      </c>
      <c r="L338" s="23" t="s">
        <v>126</v>
      </c>
      <c r="M338" s="2"/>
      <c r="N338" s="2" t="s">
        <v>2175</v>
      </c>
      <c r="O338" s="2"/>
      <c r="P338" s="2" t="s">
        <v>13</v>
      </c>
      <c r="Q338" s="23" t="str">
        <f t="shared" si="13"/>
        <v>FA / 3 / 65183356 / 924-230-SE23 / FUNDACION ACCESO</v>
      </c>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31"/>
      <c r="AQ338" s="2"/>
      <c r="AR338" s="2"/>
      <c r="AS338" s="2"/>
      <c r="AT338" s="2"/>
      <c r="AU338" s="2"/>
      <c r="AV338" s="2"/>
      <c r="AW338" s="2"/>
      <c r="AX338" s="2" t="s">
        <v>2137</v>
      </c>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row>
    <row r="339" spans="1:118" x14ac:dyDescent="0.25">
      <c r="A339" s="2" t="s">
        <v>1441</v>
      </c>
      <c r="B339" s="2" t="s">
        <v>1442</v>
      </c>
      <c r="C339" s="26" t="s">
        <v>1443</v>
      </c>
      <c r="D339" s="2" t="s">
        <v>1444</v>
      </c>
      <c r="E339" s="3">
        <v>160493872</v>
      </c>
      <c r="F339" s="2" t="s">
        <v>2140</v>
      </c>
      <c r="G339" s="2"/>
      <c r="H339" s="32"/>
      <c r="I339" s="32" t="s">
        <v>134</v>
      </c>
      <c r="J339" s="2"/>
      <c r="K339" s="51" t="s">
        <v>2176</v>
      </c>
      <c r="L339" s="23" t="s">
        <v>126</v>
      </c>
      <c r="M339" s="2"/>
      <c r="N339" s="2" t="s">
        <v>2177</v>
      </c>
      <c r="O339" s="2"/>
      <c r="P339" s="2" t="s">
        <v>13</v>
      </c>
      <c r="Q339" s="23" t="str">
        <f t="shared" si="13"/>
        <v>FA / 20922 / 96951870 / 924-233-SE23 / BIONET S.A.</v>
      </c>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31"/>
      <c r="AQ339" s="2"/>
      <c r="AR339" s="2"/>
      <c r="AS339" s="2"/>
      <c r="AT339" s="2"/>
      <c r="AU339" s="2"/>
      <c r="AV339" s="2"/>
      <c r="AW339" s="2"/>
      <c r="AX339" s="2" t="s">
        <v>2137</v>
      </c>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row>
    <row r="340" spans="1:118" x14ac:dyDescent="0.25">
      <c r="A340" s="2" t="s">
        <v>1441</v>
      </c>
      <c r="B340" s="2" t="s">
        <v>1442</v>
      </c>
      <c r="C340" s="26" t="s">
        <v>1443</v>
      </c>
      <c r="D340" s="2" t="s">
        <v>1444</v>
      </c>
      <c r="E340" s="3">
        <v>51660875</v>
      </c>
      <c r="F340" s="2" t="s">
        <v>2140</v>
      </c>
      <c r="G340" s="2"/>
      <c r="H340" s="32"/>
      <c r="I340" s="23" t="s">
        <v>134</v>
      </c>
      <c r="J340" s="2"/>
      <c r="K340" s="51" t="s">
        <v>2176</v>
      </c>
      <c r="L340" s="23" t="s">
        <v>126</v>
      </c>
      <c r="M340" s="2"/>
      <c r="N340" s="2" t="s">
        <v>2178</v>
      </c>
      <c r="O340" s="23"/>
      <c r="P340" s="2" t="s">
        <v>13</v>
      </c>
      <c r="Q340" s="23" t="str">
        <f t="shared" si="13"/>
        <v>FA / 20926 / 96951870 / 924-233-SE23 / BIONET S.A.</v>
      </c>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31"/>
      <c r="AQ340" s="2"/>
      <c r="AR340" s="2"/>
      <c r="AS340" s="2"/>
      <c r="AT340" s="2"/>
      <c r="AU340" s="2"/>
      <c r="AV340" s="2"/>
      <c r="AW340" s="2"/>
      <c r="AX340" s="2" t="s">
        <v>2137</v>
      </c>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row>
    <row r="341" spans="1:118" x14ac:dyDescent="0.25">
      <c r="A341" s="2" t="s">
        <v>1441</v>
      </c>
      <c r="B341" s="2" t="s">
        <v>1442</v>
      </c>
      <c r="C341" s="26" t="s">
        <v>1443</v>
      </c>
      <c r="D341" s="2" t="s">
        <v>1444</v>
      </c>
      <c r="E341" s="3">
        <v>9000000</v>
      </c>
      <c r="F341" s="2" t="s">
        <v>2179</v>
      </c>
      <c r="G341" s="2"/>
      <c r="H341" s="2"/>
      <c r="I341" s="23" t="s">
        <v>134</v>
      </c>
      <c r="J341" s="23"/>
      <c r="K341" s="2" t="s">
        <v>2180</v>
      </c>
      <c r="L341" s="2" t="s">
        <v>126</v>
      </c>
      <c r="M341" s="2"/>
      <c r="N341" s="2" t="s">
        <v>2181</v>
      </c>
      <c r="O341" s="2"/>
      <c r="P341" s="2" t="s">
        <v>13</v>
      </c>
      <c r="Q341" s="23" t="str">
        <f t="shared" si="13"/>
        <v>FE / 512 / 77429560 / 924-248-SE23 / CECILIA ATHENS Y COMPANIA LIMITADA</v>
      </c>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31"/>
      <c r="AQ341" s="2"/>
      <c r="AR341" s="2"/>
      <c r="AS341" s="2"/>
      <c r="AT341" s="2"/>
      <c r="AU341" s="2"/>
      <c r="AV341" s="2"/>
      <c r="AW341" s="2"/>
      <c r="AX341" s="2" t="s">
        <v>2137</v>
      </c>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row>
    <row r="342" spans="1:118" x14ac:dyDescent="0.25">
      <c r="A342" s="2" t="s">
        <v>1441</v>
      </c>
      <c r="B342" s="2" t="s">
        <v>1442</v>
      </c>
      <c r="C342" s="26" t="s">
        <v>1443</v>
      </c>
      <c r="D342" s="2" t="s">
        <v>1444</v>
      </c>
      <c r="E342" s="3">
        <v>191634030</v>
      </c>
      <c r="F342" s="2" t="s">
        <v>2134</v>
      </c>
      <c r="G342" s="2"/>
      <c r="H342" s="2"/>
      <c r="I342" s="23" t="s">
        <v>134</v>
      </c>
      <c r="J342" s="2"/>
      <c r="K342" s="2" t="s">
        <v>2182</v>
      </c>
      <c r="L342" s="2" t="s">
        <v>126</v>
      </c>
      <c r="M342" s="2"/>
      <c r="N342" s="2" t="s">
        <v>2183</v>
      </c>
      <c r="O342" s="2"/>
      <c r="P342" s="2" t="s">
        <v>13</v>
      </c>
      <c r="Q342" s="23" t="str">
        <f t="shared" si="13"/>
        <v>FA / 21087 / 96952620 / 924-25-SE23 / TAAG GENETICS S.A.</v>
      </c>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31"/>
      <c r="AQ342" s="2"/>
      <c r="AR342" s="2"/>
      <c r="AS342" s="2"/>
      <c r="AT342" s="2"/>
      <c r="AU342" s="2"/>
      <c r="AV342" s="2"/>
      <c r="AW342" s="2"/>
      <c r="AX342" s="2" t="s">
        <v>2137</v>
      </c>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row>
    <row r="343" spans="1:118" x14ac:dyDescent="0.25">
      <c r="A343" s="2" t="s">
        <v>1441</v>
      </c>
      <c r="B343" s="2" t="s">
        <v>1442</v>
      </c>
      <c r="C343" s="26" t="s">
        <v>1443</v>
      </c>
      <c r="D343" s="2" t="s">
        <v>1444</v>
      </c>
      <c r="E343" s="3">
        <v>62610660</v>
      </c>
      <c r="F343" s="2" t="s">
        <v>2140</v>
      </c>
      <c r="G343" s="2"/>
      <c r="H343" s="32"/>
      <c r="I343" s="23" t="s">
        <v>134</v>
      </c>
      <c r="J343" s="2"/>
      <c r="K343" s="51" t="s">
        <v>2184</v>
      </c>
      <c r="L343" s="23" t="s">
        <v>126</v>
      </c>
      <c r="M343" s="2"/>
      <c r="N343" s="2" t="s">
        <v>2185</v>
      </c>
      <c r="O343" s="2"/>
      <c r="P343" s="2" t="s">
        <v>13</v>
      </c>
      <c r="Q343" s="23" t="str">
        <f t="shared" si="13"/>
        <v>FA / 20290 / 96951870 / 924-26-SE23 / BIONET S.A.</v>
      </c>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31"/>
      <c r="AQ343" s="2"/>
      <c r="AR343" s="2"/>
      <c r="AS343" s="2"/>
      <c r="AT343" s="2"/>
      <c r="AU343" s="2"/>
      <c r="AV343" s="2"/>
      <c r="AW343" s="2"/>
      <c r="AX343" s="2" t="s">
        <v>2137</v>
      </c>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row>
    <row r="344" spans="1:118" x14ac:dyDescent="0.25">
      <c r="A344" s="2" t="s">
        <v>1441</v>
      </c>
      <c r="B344" s="2" t="s">
        <v>1442</v>
      </c>
      <c r="C344" s="26" t="s">
        <v>1443</v>
      </c>
      <c r="D344" s="2" t="s">
        <v>1444</v>
      </c>
      <c r="E344" s="3">
        <v>187375496</v>
      </c>
      <c r="F344" s="2" t="s">
        <v>2140</v>
      </c>
      <c r="G344" s="2"/>
      <c r="H344" s="32"/>
      <c r="I344" s="23" t="s">
        <v>134</v>
      </c>
      <c r="J344" s="2"/>
      <c r="K344" s="51" t="s">
        <v>2186</v>
      </c>
      <c r="L344" s="23" t="s">
        <v>126</v>
      </c>
      <c r="M344" s="2"/>
      <c r="N344" s="2" t="s">
        <v>2187</v>
      </c>
      <c r="O344" s="2"/>
      <c r="P344" s="23" t="s">
        <v>13</v>
      </c>
      <c r="Q344" s="23" t="str">
        <f t="shared" si="13"/>
        <v>FA / 20602 / 96951870 / 924-27-SE23 / BIONET S.A.</v>
      </c>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31"/>
      <c r="AQ344" s="2"/>
      <c r="AR344" s="2"/>
      <c r="AS344" s="2"/>
      <c r="AT344" s="2"/>
      <c r="AU344" s="2"/>
      <c r="AV344" s="2"/>
      <c r="AW344" s="2"/>
      <c r="AX344" s="2" t="s">
        <v>2137</v>
      </c>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row>
    <row r="345" spans="1:118" x14ac:dyDescent="0.25">
      <c r="A345" s="2" t="s">
        <v>1441</v>
      </c>
      <c r="B345" s="2" t="s">
        <v>1442</v>
      </c>
      <c r="C345" s="26" t="s">
        <v>1443</v>
      </c>
      <c r="D345" s="2" t="s">
        <v>1444</v>
      </c>
      <c r="E345" s="3">
        <v>3000000</v>
      </c>
      <c r="F345" s="2" t="s">
        <v>1627</v>
      </c>
      <c r="G345" s="2"/>
      <c r="H345" s="32"/>
      <c r="I345" s="23" t="s">
        <v>134</v>
      </c>
      <c r="J345" s="2"/>
      <c r="K345" s="51" t="s">
        <v>2188</v>
      </c>
      <c r="L345" s="23" t="s">
        <v>126</v>
      </c>
      <c r="M345" s="2"/>
      <c r="N345" s="2" t="s">
        <v>2189</v>
      </c>
      <c r="O345" s="2"/>
      <c r="P345" s="23" t="s">
        <v>13</v>
      </c>
      <c r="Q345" s="23" t="str">
        <f t="shared" si="13"/>
        <v>FE / 517 / 76621040 / 924-283-SE23 / G2000 CAPACITACION LIMITADA</v>
      </c>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31"/>
      <c r="AQ345" s="2"/>
      <c r="AR345" s="2"/>
      <c r="AS345" s="2"/>
      <c r="AT345" s="2"/>
      <c r="AU345" s="2"/>
      <c r="AV345" s="2"/>
      <c r="AW345" s="2"/>
      <c r="AX345" s="2" t="s">
        <v>2137</v>
      </c>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row>
    <row r="346" spans="1:118" x14ac:dyDescent="0.25">
      <c r="A346" s="2" t="s">
        <v>1441</v>
      </c>
      <c r="B346" s="2" t="s">
        <v>1442</v>
      </c>
      <c r="C346" s="26" t="s">
        <v>1443</v>
      </c>
      <c r="D346" s="2" t="s">
        <v>1444</v>
      </c>
      <c r="E346" s="3">
        <v>10000000</v>
      </c>
      <c r="F346" s="2" t="s">
        <v>2161</v>
      </c>
      <c r="G346" s="2"/>
      <c r="H346" s="32"/>
      <c r="I346" s="23" t="s">
        <v>134</v>
      </c>
      <c r="J346" s="2"/>
      <c r="K346" s="51" t="s">
        <v>2190</v>
      </c>
      <c r="L346" s="23" t="s">
        <v>126</v>
      </c>
      <c r="M346" s="2"/>
      <c r="N346" s="2" t="s">
        <v>2191</v>
      </c>
      <c r="O346" s="2"/>
      <c r="P346" s="23" t="s">
        <v>13</v>
      </c>
      <c r="Q346" s="23" t="str">
        <f t="shared" ref="Q346:Q378" si="14">N346</f>
        <v>FE / 126 / 65154029 / 924-304-SE23 / FUNDACION CHILE POSITIVO</v>
      </c>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31"/>
      <c r="AQ346" s="2"/>
      <c r="AR346" s="2"/>
      <c r="AS346" s="2"/>
      <c r="AT346" s="2"/>
      <c r="AU346" s="2"/>
      <c r="AV346" s="2"/>
      <c r="AW346" s="2"/>
      <c r="AX346" s="2" t="s">
        <v>2137</v>
      </c>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row>
    <row r="347" spans="1:118" x14ac:dyDescent="0.25">
      <c r="A347" s="2" t="s">
        <v>1441</v>
      </c>
      <c r="B347" s="2" t="s">
        <v>1442</v>
      </c>
      <c r="C347" s="26" t="s">
        <v>1443</v>
      </c>
      <c r="D347" s="2" t="s">
        <v>1444</v>
      </c>
      <c r="E347" s="3">
        <v>210000</v>
      </c>
      <c r="F347" s="2" t="s">
        <v>1516</v>
      </c>
      <c r="G347" s="2"/>
      <c r="H347" s="32"/>
      <c r="I347" s="23" t="s">
        <v>134</v>
      </c>
      <c r="J347" s="2"/>
      <c r="K347" s="51" t="s">
        <v>2192</v>
      </c>
      <c r="L347" s="23" t="s">
        <v>126</v>
      </c>
      <c r="M347" s="2"/>
      <c r="N347" s="2" t="s">
        <v>2193</v>
      </c>
      <c r="O347" s="2"/>
      <c r="P347" s="23" t="s">
        <v>13</v>
      </c>
      <c r="Q347" s="23" t="str">
        <f t="shared" si="14"/>
        <v>FE / 444 / 76094972 / 924-344-AG23 / CORPORACIN EDUCACIONAL FERNANDO VIDAL ABR</v>
      </c>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31"/>
      <c r="AQ347" s="2"/>
      <c r="AR347" s="2"/>
      <c r="AS347" s="2"/>
      <c r="AT347" s="2"/>
      <c r="AU347" s="2"/>
      <c r="AV347" s="2"/>
      <c r="AW347" s="2"/>
      <c r="AX347" s="2" t="s">
        <v>2137</v>
      </c>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row>
    <row r="348" spans="1:118" x14ac:dyDescent="0.25">
      <c r="A348" s="2" t="s">
        <v>1441</v>
      </c>
      <c r="B348" s="2" t="s">
        <v>1442</v>
      </c>
      <c r="C348" s="26" t="s">
        <v>1443</v>
      </c>
      <c r="D348" s="2" t="s">
        <v>1444</v>
      </c>
      <c r="E348" s="3">
        <v>90000</v>
      </c>
      <c r="F348" s="2" t="s">
        <v>1512</v>
      </c>
      <c r="G348" s="2"/>
      <c r="H348" s="32"/>
      <c r="I348" s="23" t="s">
        <v>134</v>
      </c>
      <c r="J348" s="2"/>
      <c r="K348" s="51" t="s">
        <v>2192</v>
      </c>
      <c r="L348" s="23" t="s">
        <v>126</v>
      </c>
      <c r="M348" s="2"/>
      <c r="N348" s="2" t="s">
        <v>2194</v>
      </c>
      <c r="O348" s="2"/>
      <c r="P348" s="23" t="s">
        <v>13</v>
      </c>
      <c r="Q348" s="23" t="str">
        <f t="shared" si="14"/>
        <v>FE / 481 / 76094972 / 924-344-AG23 / CORPORACIN EDUCACIONAL FERNANDO VIDAL ABR</v>
      </c>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31"/>
      <c r="AQ348" s="2"/>
      <c r="AR348" s="2"/>
      <c r="AS348" s="2"/>
      <c r="AT348" s="2"/>
      <c r="AU348" s="2"/>
      <c r="AV348" s="2"/>
      <c r="AW348" s="2"/>
      <c r="AX348" s="2" t="s">
        <v>2137</v>
      </c>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row>
    <row r="349" spans="1:118" x14ac:dyDescent="0.25">
      <c r="A349" s="2" t="s">
        <v>1441</v>
      </c>
      <c r="B349" s="2" t="s">
        <v>1442</v>
      </c>
      <c r="C349" s="26" t="s">
        <v>1443</v>
      </c>
      <c r="D349" s="2" t="s">
        <v>1444</v>
      </c>
      <c r="E349" s="3">
        <v>60000</v>
      </c>
      <c r="F349" s="2" t="s">
        <v>1622</v>
      </c>
      <c r="G349" s="2"/>
      <c r="H349" s="32"/>
      <c r="I349" s="23" t="s">
        <v>134</v>
      </c>
      <c r="J349" s="2"/>
      <c r="K349" s="51" t="s">
        <v>2192</v>
      </c>
      <c r="L349" s="23" t="s">
        <v>126</v>
      </c>
      <c r="M349" s="2"/>
      <c r="N349" s="2" t="s">
        <v>2195</v>
      </c>
      <c r="O349" s="2"/>
      <c r="P349" s="23" t="s">
        <v>13</v>
      </c>
      <c r="Q349" s="23" t="str">
        <f t="shared" si="14"/>
        <v>FE / 506 / 76094972 / 924-344-AG23 / CORPORACIN EDUCACIONAL FERNANDO VIDAL ABR</v>
      </c>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31"/>
      <c r="AQ349" s="2"/>
      <c r="AR349" s="2"/>
      <c r="AS349" s="2"/>
      <c r="AT349" s="2"/>
      <c r="AU349" s="2"/>
      <c r="AV349" s="2"/>
      <c r="AW349" s="2"/>
      <c r="AX349" s="2" t="s">
        <v>2137</v>
      </c>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row>
    <row r="350" spans="1:118" x14ac:dyDescent="0.25">
      <c r="A350" s="2" t="s">
        <v>1441</v>
      </c>
      <c r="B350" s="2" t="s">
        <v>1442</v>
      </c>
      <c r="C350" s="26" t="s">
        <v>1443</v>
      </c>
      <c r="D350" s="2" t="s">
        <v>1444</v>
      </c>
      <c r="E350" s="3">
        <v>2000000</v>
      </c>
      <c r="F350" s="2" t="s">
        <v>1936</v>
      </c>
      <c r="G350" s="2"/>
      <c r="H350" s="32"/>
      <c r="I350" s="23" t="s">
        <v>134</v>
      </c>
      <c r="J350" s="2"/>
      <c r="K350" s="51" t="s">
        <v>2196</v>
      </c>
      <c r="L350" s="2" t="s">
        <v>126</v>
      </c>
      <c r="M350" s="2"/>
      <c r="N350" s="2" t="s">
        <v>2197</v>
      </c>
      <c r="O350" s="2"/>
      <c r="P350" s="23" t="s">
        <v>13</v>
      </c>
      <c r="Q350" s="23" t="str">
        <f t="shared" si="14"/>
        <v>FA / 16 / 71791600 / 924-448-SE23 / CORP CHILENA DE PREVENCION DEL SIDA</v>
      </c>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31"/>
      <c r="AQ350" s="2"/>
      <c r="AR350" s="2"/>
      <c r="AS350" s="2"/>
      <c r="AT350" s="2"/>
      <c r="AU350" s="2"/>
      <c r="AV350" s="2"/>
      <c r="AW350" s="2"/>
      <c r="AX350" s="2" t="s">
        <v>2137</v>
      </c>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row>
    <row r="351" spans="1:118" x14ac:dyDescent="0.25">
      <c r="A351" s="2" t="s">
        <v>1441</v>
      </c>
      <c r="B351" s="2" t="s">
        <v>1442</v>
      </c>
      <c r="C351" s="26" t="s">
        <v>1443</v>
      </c>
      <c r="D351" s="2" t="s">
        <v>1444</v>
      </c>
      <c r="E351" s="3">
        <v>1500000</v>
      </c>
      <c r="F351" s="2" t="s">
        <v>1631</v>
      </c>
      <c r="G351" s="2"/>
      <c r="H351" s="32"/>
      <c r="I351" s="23" t="s">
        <v>134</v>
      </c>
      <c r="J351" s="2"/>
      <c r="K351" s="51" t="s">
        <v>2196</v>
      </c>
      <c r="L351" s="2" t="s">
        <v>126</v>
      </c>
      <c r="M351" s="2"/>
      <c r="N351" s="2" t="s">
        <v>2198</v>
      </c>
      <c r="O351" s="2"/>
      <c r="P351" s="23" t="s">
        <v>13</v>
      </c>
      <c r="Q351" s="23" t="str">
        <f t="shared" si="14"/>
        <v>FA / 24 / 71791600 / 924-448-SE23 / CORP CHILENA DE PREVENCION DEL SIDA</v>
      </c>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31"/>
      <c r="AQ351" s="2"/>
      <c r="AR351" s="2"/>
      <c r="AS351" s="2"/>
      <c r="AT351" s="2"/>
      <c r="AU351" s="2"/>
      <c r="AV351" s="2"/>
      <c r="AW351" s="2"/>
      <c r="AX351" s="2" t="s">
        <v>2137</v>
      </c>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row>
    <row r="352" spans="1:118" x14ac:dyDescent="0.25">
      <c r="A352" s="2" t="s">
        <v>1441</v>
      </c>
      <c r="B352" s="2" t="s">
        <v>1442</v>
      </c>
      <c r="C352" s="26" t="s">
        <v>1443</v>
      </c>
      <c r="D352" s="2" t="s">
        <v>1444</v>
      </c>
      <c r="E352" s="3">
        <v>1500000</v>
      </c>
      <c r="F352" s="2" t="s">
        <v>1508</v>
      </c>
      <c r="G352" s="2"/>
      <c r="H352" s="32"/>
      <c r="I352" s="23" t="s">
        <v>134</v>
      </c>
      <c r="J352" s="2"/>
      <c r="K352" s="51" t="s">
        <v>2196</v>
      </c>
      <c r="L352" s="23" t="s">
        <v>126</v>
      </c>
      <c r="M352" s="2"/>
      <c r="N352" s="2" t="s">
        <v>2199</v>
      </c>
      <c r="O352" s="2"/>
      <c r="P352" s="23" t="s">
        <v>13</v>
      </c>
      <c r="Q352" s="23" t="str">
        <f t="shared" si="14"/>
        <v>FA / 30 / 71791600 / 924-448-SE23 / CORP CHILENA DE PREVENCION DEL SIDA</v>
      </c>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31"/>
      <c r="AQ352" s="2"/>
      <c r="AR352" s="2"/>
      <c r="AS352" s="2"/>
      <c r="AT352" s="2"/>
      <c r="AU352" s="2"/>
      <c r="AV352" s="2"/>
      <c r="AW352" s="2"/>
      <c r="AX352" s="2" t="s">
        <v>2137</v>
      </c>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row>
    <row r="353" spans="1:118" x14ac:dyDescent="0.25">
      <c r="A353" s="2" t="s">
        <v>1441</v>
      </c>
      <c r="B353" s="2" t="s">
        <v>1442</v>
      </c>
      <c r="C353" s="26" t="s">
        <v>1443</v>
      </c>
      <c r="D353" s="2" t="s">
        <v>1444</v>
      </c>
      <c r="E353" s="3">
        <v>452381</v>
      </c>
      <c r="F353" s="2" t="s">
        <v>1949</v>
      </c>
      <c r="G353" s="2"/>
      <c r="H353" s="32"/>
      <c r="I353" s="23" t="s">
        <v>134</v>
      </c>
      <c r="J353" s="2"/>
      <c r="K353" s="51" t="s">
        <v>2200</v>
      </c>
      <c r="L353" s="23" t="s">
        <v>126</v>
      </c>
      <c r="M353" s="2"/>
      <c r="N353" s="2" t="s">
        <v>2201</v>
      </c>
      <c r="O353" s="2"/>
      <c r="P353" s="23" t="s">
        <v>13</v>
      </c>
      <c r="Q353" s="23" t="str">
        <f t="shared" si="14"/>
        <v>9613;RRM;FA;276;76714828-3;$452381;SERVICIO DE ASESORIA LEGAL</v>
      </c>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31"/>
      <c r="AQ353" s="2"/>
      <c r="AR353" s="2"/>
      <c r="AS353" s="2"/>
      <c r="AT353" s="2"/>
      <c r="AU353" s="2"/>
      <c r="AV353" s="2"/>
      <c r="AW353" s="2"/>
      <c r="AX353" s="2" t="s">
        <v>2137</v>
      </c>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row>
    <row r="354" spans="1:118" x14ac:dyDescent="0.25">
      <c r="A354" s="2" t="s">
        <v>1441</v>
      </c>
      <c r="B354" s="2" t="s">
        <v>1442</v>
      </c>
      <c r="C354" s="26" t="s">
        <v>1443</v>
      </c>
      <c r="D354" s="2" t="s">
        <v>1444</v>
      </c>
      <c r="E354" s="3">
        <v>4799999</v>
      </c>
      <c r="F354" s="2" t="s">
        <v>2202</v>
      </c>
      <c r="G354" s="2"/>
      <c r="H354" s="32"/>
      <c r="I354" s="23" t="s">
        <v>134</v>
      </c>
      <c r="J354" s="2"/>
      <c r="K354" s="51" t="s">
        <v>2203</v>
      </c>
      <c r="L354" s="23" t="s">
        <v>126</v>
      </c>
      <c r="M354" s="2"/>
      <c r="N354" s="2" t="s">
        <v>2204</v>
      </c>
      <c r="O354" s="2"/>
      <c r="P354" s="23" t="s">
        <v>13</v>
      </c>
      <c r="Q354" s="23" t="str">
        <f t="shared" si="14"/>
        <v>FA / 169 / 65150835 / 924-688-SE22 / FUNDACION EDUCACION SEXUAL AHORA</v>
      </c>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31"/>
      <c r="AQ354" s="2"/>
      <c r="AR354" s="2"/>
      <c r="AS354" s="2"/>
      <c r="AT354" s="2"/>
      <c r="AU354" s="2"/>
      <c r="AV354" s="2"/>
      <c r="AW354" s="2"/>
      <c r="AX354" s="2" t="s">
        <v>2137</v>
      </c>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row>
    <row r="355" spans="1:118" x14ac:dyDescent="0.25">
      <c r="A355" s="2" t="s">
        <v>1441</v>
      </c>
      <c r="B355" s="2" t="s">
        <v>1442</v>
      </c>
      <c r="C355" s="26" t="s">
        <v>1443</v>
      </c>
      <c r="D355" s="2" t="s">
        <v>1444</v>
      </c>
      <c r="E355" s="3">
        <v>2880000</v>
      </c>
      <c r="F355" s="18" t="s">
        <v>347</v>
      </c>
      <c r="G355" s="2"/>
      <c r="H355" s="32"/>
      <c r="I355" s="23" t="s">
        <v>134</v>
      </c>
      <c r="J355" s="2"/>
      <c r="K355" s="51" t="s">
        <v>2205</v>
      </c>
      <c r="L355" s="23" t="s">
        <v>126</v>
      </c>
      <c r="M355" s="2"/>
      <c r="N355" s="2" t="s">
        <v>2206</v>
      </c>
      <c r="O355" s="2"/>
      <c r="P355" s="23" t="s">
        <v>13</v>
      </c>
      <c r="Q355" s="23" t="str">
        <f t="shared" si="14"/>
        <v>FE / 110 / 65154029 / 924-689-SE22 / FUNDACION CHILE POSITIVO</v>
      </c>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31"/>
      <c r="AQ355" s="2"/>
      <c r="AR355" s="2"/>
      <c r="AS355" s="2"/>
      <c r="AT355" s="2"/>
      <c r="AU355" s="2"/>
      <c r="AV355" s="2"/>
      <c r="AW355" s="2"/>
      <c r="AX355" s="2" t="s">
        <v>2137</v>
      </c>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row>
    <row r="356" spans="1:118" x14ac:dyDescent="0.25">
      <c r="A356" s="2" t="s">
        <v>1441</v>
      </c>
      <c r="B356" s="2" t="s">
        <v>1442</v>
      </c>
      <c r="C356" s="26" t="s">
        <v>1443</v>
      </c>
      <c r="D356" s="2" t="s">
        <v>1444</v>
      </c>
      <c r="E356" s="3">
        <v>747419</v>
      </c>
      <c r="F356" s="18" t="s">
        <v>562</v>
      </c>
      <c r="G356" s="2"/>
      <c r="H356" s="32"/>
      <c r="I356" s="23" t="s">
        <v>134</v>
      </c>
      <c r="J356" s="2"/>
      <c r="K356" s="51" t="s">
        <v>2207</v>
      </c>
      <c r="L356" s="23" t="s">
        <v>126</v>
      </c>
      <c r="M356" s="2"/>
      <c r="N356" s="2" t="s">
        <v>2208</v>
      </c>
      <c r="P356" s="23" t="s">
        <v>13</v>
      </c>
      <c r="Q356" s="23" t="str">
        <f t="shared" si="14"/>
        <v>FA / 153675 / 61605000 / 924-68-SE23 / INSTITUTO DE SALUD PUBLICA DE CHILE</v>
      </c>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31"/>
      <c r="AQ356" s="2"/>
      <c r="AR356" s="2"/>
      <c r="AS356" s="2"/>
      <c r="AT356" s="2"/>
      <c r="AU356" s="2"/>
      <c r="AV356" s="2"/>
      <c r="AW356" s="2"/>
      <c r="AX356" s="2" t="s">
        <v>2137</v>
      </c>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row>
    <row r="357" spans="1:118" x14ac:dyDescent="0.25">
      <c r="A357" s="2" t="s">
        <v>1441</v>
      </c>
      <c r="B357" s="2" t="s">
        <v>1442</v>
      </c>
      <c r="C357" s="26" t="s">
        <v>1443</v>
      </c>
      <c r="D357" s="2" t="s">
        <v>1444</v>
      </c>
      <c r="E357" s="3">
        <v>1440000</v>
      </c>
      <c r="F357" s="2" t="s">
        <v>1963</v>
      </c>
      <c r="G357" s="2"/>
      <c r="H357" s="32"/>
      <c r="I357" s="32" t="s">
        <v>134</v>
      </c>
      <c r="J357" s="2"/>
      <c r="K357" s="51" t="s">
        <v>2209</v>
      </c>
      <c r="L357" s="23" t="s">
        <v>126</v>
      </c>
      <c r="M357" s="2"/>
      <c r="N357" s="2" t="s">
        <v>2210</v>
      </c>
      <c r="O357" s="2"/>
      <c r="P357" s="2" t="s">
        <v>13</v>
      </c>
      <c r="Q357" s="23" t="str">
        <f t="shared" si="14"/>
        <v>9613;LPY;FA:21;65183356-6;$1.440.000; TEST RAPIDO CUOTA FINAL 30%;10-01-23</v>
      </c>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31"/>
      <c r="AQ357" s="2"/>
      <c r="AR357" s="2"/>
      <c r="AS357" s="2"/>
      <c r="AT357" s="2"/>
      <c r="AU357" s="2"/>
      <c r="AV357" s="2"/>
      <c r="AW357" s="2"/>
      <c r="AX357" s="2" t="s">
        <v>2137</v>
      </c>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row>
    <row r="358" spans="1:118" x14ac:dyDescent="0.25">
      <c r="A358" s="2" t="s">
        <v>1441</v>
      </c>
      <c r="B358" s="2" t="s">
        <v>1442</v>
      </c>
      <c r="C358" s="26" t="s">
        <v>1443</v>
      </c>
      <c r="D358" s="2" t="s">
        <v>1444</v>
      </c>
      <c r="E358" s="3">
        <v>4800000</v>
      </c>
      <c r="F358" s="2" t="s">
        <v>1674</v>
      </c>
      <c r="G358" s="2"/>
      <c r="H358" s="2"/>
      <c r="I358" s="2" t="s">
        <v>134</v>
      </c>
      <c r="J358" s="2"/>
      <c r="K358" s="2" t="s">
        <v>2211</v>
      </c>
      <c r="L358" s="2" t="s">
        <v>126</v>
      </c>
      <c r="M358" s="2"/>
      <c r="N358" s="2" t="s">
        <v>2212</v>
      </c>
      <c r="O358" s="2"/>
      <c r="P358" s="2" t="s">
        <v>13</v>
      </c>
      <c r="Q358" s="23" t="str">
        <f t="shared" si="14"/>
        <v>FE / 101 / 73362600 / 924-691-SE22 / ORGANIZ NO GUBERNAMENTAL DE DESARROLLO CEN</v>
      </c>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31"/>
      <c r="AQ358" s="2"/>
      <c r="AR358" s="2"/>
      <c r="AS358" s="2"/>
      <c r="AT358" s="2"/>
      <c r="AU358" s="2"/>
      <c r="AV358" s="2"/>
      <c r="AW358" s="2"/>
      <c r="AX358" s="2" t="s">
        <v>2137</v>
      </c>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row>
    <row r="359" spans="1:118" x14ac:dyDescent="0.25">
      <c r="A359" s="2" t="s">
        <v>1441</v>
      </c>
      <c r="B359" s="2" t="s">
        <v>1442</v>
      </c>
      <c r="C359" s="26" t="s">
        <v>1443</v>
      </c>
      <c r="D359" s="2" t="s">
        <v>1444</v>
      </c>
      <c r="E359" s="3">
        <v>4800000</v>
      </c>
      <c r="F359" s="2" t="s">
        <v>1674</v>
      </c>
      <c r="G359" s="2"/>
      <c r="H359" s="2"/>
      <c r="I359" s="2" t="s">
        <v>134</v>
      </c>
      <c r="J359" s="2"/>
      <c r="K359" s="2" t="s">
        <v>2211</v>
      </c>
      <c r="L359" s="2" t="s">
        <v>126</v>
      </c>
      <c r="M359" s="2"/>
      <c r="N359" s="2" t="s">
        <v>2213</v>
      </c>
      <c r="O359" s="2"/>
      <c r="P359" s="2" t="s">
        <v>13</v>
      </c>
      <c r="Q359" s="23" t="str">
        <f t="shared" si="14"/>
        <v>FE / 102 / 73362600 / 924-691-SE22 / ORGANIZ NO GUBERNAMENTAL DE DESARROLLO CEN</v>
      </c>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31"/>
      <c r="AQ359" s="2"/>
      <c r="AR359" s="2"/>
      <c r="AS359" s="2"/>
      <c r="AT359" s="2"/>
      <c r="AU359" s="2"/>
      <c r="AV359" s="2"/>
      <c r="AW359" s="2"/>
      <c r="AX359" s="2" t="s">
        <v>2137</v>
      </c>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row>
    <row r="360" spans="1:118" x14ac:dyDescent="0.25">
      <c r="A360" s="2" t="s">
        <v>1441</v>
      </c>
      <c r="B360" s="2" t="s">
        <v>1442</v>
      </c>
      <c r="C360" s="26" t="s">
        <v>1443</v>
      </c>
      <c r="D360" s="2" t="s">
        <v>1444</v>
      </c>
      <c r="E360" s="3">
        <v>4800000</v>
      </c>
      <c r="F360" s="2" t="s">
        <v>1674</v>
      </c>
      <c r="G360" s="2"/>
      <c r="H360" s="2"/>
      <c r="I360" s="23" t="s">
        <v>134</v>
      </c>
      <c r="J360" s="2"/>
      <c r="K360" s="2" t="s">
        <v>2211</v>
      </c>
      <c r="L360" s="2" t="s">
        <v>126</v>
      </c>
      <c r="M360" s="2"/>
      <c r="N360" s="2" t="s">
        <v>2214</v>
      </c>
      <c r="O360" s="2"/>
      <c r="P360" s="2" t="s">
        <v>13</v>
      </c>
      <c r="Q360" s="23" t="str">
        <f t="shared" si="14"/>
        <v>FE / 103 / 73362600 / 924-691-SE22 / ORGANIZ NO GUBERNAMENTAL DE DESARROLLO CEN</v>
      </c>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31"/>
      <c r="AQ360" s="2"/>
      <c r="AR360" s="2"/>
      <c r="AS360" s="2"/>
      <c r="AT360" s="2"/>
      <c r="AU360" s="2"/>
      <c r="AV360" s="2"/>
      <c r="AW360" s="2"/>
      <c r="AX360" s="2" t="s">
        <v>2137</v>
      </c>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row>
    <row r="361" spans="1:118" x14ac:dyDescent="0.25">
      <c r="A361" s="2" t="s">
        <v>1441</v>
      </c>
      <c r="B361" s="2" t="s">
        <v>1442</v>
      </c>
      <c r="C361" s="26" t="s">
        <v>1443</v>
      </c>
      <c r="D361" s="2" t="s">
        <v>1444</v>
      </c>
      <c r="E361" s="3">
        <v>4800000</v>
      </c>
      <c r="F361" s="2" t="s">
        <v>1674</v>
      </c>
      <c r="G361" s="2"/>
      <c r="H361" s="2"/>
      <c r="I361" s="23" t="s">
        <v>134</v>
      </c>
      <c r="J361" s="2"/>
      <c r="K361" s="2" t="s">
        <v>2211</v>
      </c>
      <c r="L361" s="2" t="s">
        <v>126</v>
      </c>
      <c r="M361" s="2"/>
      <c r="N361" s="2" t="s">
        <v>2215</v>
      </c>
      <c r="O361" s="2"/>
      <c r="P361" s="2" t="s">
        <v>13</v>
      </c>
      <c r="Q361" s="23" t="str">
        <f t="shared" si="14"/>
        <v>FE / 104 / 73362600 / 924-691-SE22 / ORGANIZ NO GUBERNAMENTAL DE DESARROLLO CEN</v>
      </c>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31"/>
      <c r="AQ361" s="2"/>
      <c r="AR361" s="2"/>
      <c r="AS361" s="2"/>
      <c r="AT361" s="2"/>
      <c r="AU361" s="2"/>
      <c r="AV361" s="2"/>
      <c r="AW361" s="2"/>
      <c r="AX361" s="2" t="s">
        <v>2137</v>
      </c>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row>
    <row r="362" spans="1:118" x14ac:dyDescent="0.25">
      <c r="A362" s="2" t="s">
        <v>1441</v>
      </c>
      <c r="B362" s="2" t="s">
        <v>1442</v>
      </c>
      <c r="C362" s="26" t="s">
        <v>1443</v>
      </c>
      <c r="D362" s="2" t="s">
        <v>1444</v>
      </c>
      <c r="E362" s="3">
        <v>2880000</v>
      </c>
      <c r="F362" s="18" t="s">
        <v>347</v>
      </c>
      <c r="G362" s="2"/>
      <c r="H362" s="2"/>
      <c r="I362" s="23" t="s">
        <v>134</v>
      </c>
      <c r="J362" s="2"/>
      <c r="K362" s="2" t="s">
        <v>2216</v>
      </c>
      <c r="L362" s="2" t="s">
        <v>126</v>
      </c>
      <c r="M362" s="2"/>
      <c r="N362" s="2" t="s">
        <v>2217</v>
      </c>
      <c r="O362" s="2"/>
      <c r="P362" s="2" t="s">
        <v>13</v>
      </c>
      <c r="Q362" s="23" t="str">
        <f t="shared" si="14"/>
        <v>FE / 141 / 73275800 / 924-697-SE22 / FUND CENTRO DE ESTUDIOS NACIONALES DE DESA</v>
      </c>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31"/>
      <c r="AQ362" s="2"/>
      <c r="AR362" s="2"/>
      <c r="AS362" s="2"/>
      <c r="AT362" s="2"/>
      <c r="AU362" s="2"/>
      <c r="AV362" s="2"/>
      <c r="AW362" s="2"/>
      <c r="AX362" s="2" t="s">
        <v>2137</v>
      </c>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row>
    <row r="363" spans="1:118" x14ac:dyDescent="0.25">
      <c r="A363" s="2" t="s">
        <v>1441</v>
      </c>
      <c r="B363" s="2" t="s">
        <v>1442</v>
      </c>
      <c r="C363" s="26" t="s">
        <v>1443</v>
      </c>
      <c r="D363" s="2" t="s">
        <v>1444</v>
      </c>
      <c r="E363" s="3">
        <v>1425298</v>
      </c>
      <c r="F363" s="2" t="s">
        <v>1521</v>
      </c>
      <c r="G363" s="2"/>
      <c r="H363" s="2"/>
      <c r="I363" s="23" t="s">
        <v>134</v>
      </c>
      <c r="J363" s="2"/>
      <c r="K363" s="2" t="s">
        <v>2218</v>
      </c>
      <c r="L363" s="2" t="s">
        <v>126</v>
      </c>
      <c r="M363" s="2"/>
      <c r="N363" s="2" t="s">
        <v>2219</v>
      </c>
      <c r="O363" s="2"/>
      <c r="P363" s="2" t="s">
        <v>13</v>
      </c>
      <c r="Q363" s="23" t="str">
        <f t="shared" si="14"/>
        <v>FE / 29985 / 76552660 / 924-765-SE22 / SOCIEDAD PROFESIONAL DE TRATAMIENTO DE E</v>
      </c>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31"/>
      <c r="AQ363" s="2"/>
      <c r="AR363" s="2"/>
      <c r="AS363" s="2"/>
      <c r="AT363" s="2"/>
      <c r="AU363" s="2"/>
      <c r="AV363" s="2"/>
      <c r="AW363" s="2"/>
      <c r="AX363" s="2" t="s">
        <v>2137</v>
      </c>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row>
    <row r="364" spans="1:118" x14ac:dyDescent="0.25">
      <c r="A364" s="2" t="s">
        <v>1441</v>
      </c>
      <c r="B364" s="2" t="s">
        <v>1442</v>
      </c>
      <c r="C364" s="26" t="s">
        <v>1443</v>
      </c>
      <c r="D364" s="2" t="s">
        <v>1444</v>
      </c>
      <c r="E364" s="3">
        <v>437010</v>
      </c>
      <c r="F364" s="2" t="s">
        <v>1652</v>
      </c>
      <c r="G364" s="2"/>
      <c r="H364" s="2"/>
      <c r="I364" s="23" t="s">
        <v>134</v>
      </c>
      <c r="J364" s="2"/>
      <c r="K364" s="2" t="s">
        <v>2218</v>
      </c>
      <c r="L364" s="2" t="s">
        <v>126</v>
      </c>
      <c r="M364" s="2"/>
      <c r="N364" s="2" t="s">
        <v>2220</v>
      </c>
      <c r="O364" s="2"/>
      <c r="P364" s="2" t="s">
        <v>13</v>
      </c>
      <c r="Q364" s="23" t="str">
        <f t="shared" si="14"/>
        <v>FE / 32701 / 76552660 / 924-765-SE22 / SOCIEDAD PROFESIONAL DE TRATAMIENTO DE E</v>
      </c>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31"/>
      <c r="AQ364" s="2"/>
      <c r="AR364" s="2"/>
      <c r="AS364" s="2"/>
      <c r="AT364" s="2"/>
      <c r="AU364" s="2"/>
      <c r="AV364" s="2"/>
      <c r="AW364" s="2"/>
      <c r="AX364" s="2" t="s">
        <v>2137</v>
      </c>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row>
    <row r="365" spans="1:118" x14ac:dyDescent="0.25">
      <c r="A365" s="2" t="s">
        <v>1441</v>
      </c>
      <c r="B365" s="2" t="s">
        <v>1442</v>
      </c>
      <c r="C365" s="26" t="s">
        <v>1443</v>
      </c>
      <c r="D365" s="2" t="s">
        <v>1444</v>
      </c>
      <c r="E365" s="3">
        <v>1200251</v>
      </c>
      <c r="F365" s="2" t="s">
        <v>1981</v>
      </c>
      <c r="G365" s="2"/>
      <c r="H365" s="2"/>
      <c r="I365" s="23" t="s">
        <v>134</v>
      </c>
      <c r="J365" s="2"/>
      <c r="K365" s="2" t="s">
        <v>2218</v>
      </c>
      <c r="L365" s="2" t="s">
        <v>126</v>
      </c>
      <c r="M365" s="2"/>
      <c r="N365" s="2" t="s">
        <v>2221</v>
      </c>
      <c r="O365" s="2"/>
      <c r="P365" s="23" t="s">
        <v>13</v>
      </c>
      <c r="Q365" s="23" t="str">
        <f t="shared" si="14"/>
        <v>FE / 29722 / 76552660 / 924-765-SE22 / SOCIEDAD PROFESIONAL DE TRATAMIENTO DE E</v>
      </c>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31"/>
      <c r="AQ365" s="2"/>
      <c r="AR365" s="2"/>
      <c r="AS365" s="2"/>
      <c r="AT365" s="2"/>
      <c r="AU365" s="2"/>
      <c r="AV365" s="2"/>
      <c r="AW365" s="2"/>
      <c r="AX365" s="2" t="s">
        <v>2137</v>
      </c>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row>
    <row r="366" spans="1:118" x14ac:dyDescent="0.25">
      <c r="A366" s="2" t="s">
        <v>1441</v>
      </c>
      <c r="B366" s="2" t="s">
        <v>1442</v>
      </c>
      <c r="C366" s="26" t="s">
        <v>1443</v>
      </c>
      <c r="D366" s="2" t="s">
        <v>1444</v>
      </c>
      <c r="E366" s="3">
        <v>1500313</v>
      </c>
      <c r="F366" s="2" t="s">
        <v>1963</v>
      </c>
      <c r="G366" s="2"/>
      <c r="H366" s="2"/>
      <c r="I366" s="23" t="s">
        <v>134</v>
      </c>
      <c r="J366" s="2"/>
      <c r="K366" s="2" t="s">
        <v>2218</v>
      </c>
      <c r="L366" s="2" t="s">
        <v>126</v>
      </c>
      <c r="M366" s="2"/>
      <c r="N366" s="2" t="s">
        <v>2222</v>
      </c>
      <c r="O366" s="2"/>
      <c r="P366" s="2" t="s">
        <v>13</v>
      </c>
      <c r="Q366" s="23" t="str">
        <f t="shared" si="14"/>
        <v>9613;SDC;FE;30497;76552660-4;$1.500.313;PERITAJES TRAUMATOLOGICOS COMPIN;03/05/2</v>
      </c>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31"/>
      <c r="AQ366" s="2"/>
      <c r="AR366" s="2"/>
      <c r="AS366" s="2"/>
      <c r="AT366" s="2"/>
      <c r="AU366" s="2"/>
      <c r="AV366" s="2"/>
      <c r="AW366" s="2"/>
      <c r="AX366" s="2" t="s">
        <v>2137</v>
      </c>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row>
    <row r="367" spans="1:118" x14ac:dyDescent="0.25">
      <c r="A367" s="2" t="s">
        <v>1441</v>
      </c>
      <c r="B367" s="2" t="s">
        <v>1442</v>
      </c>
      <c r="C367" s="26" t="s">
        <v>1443</v>
      </c>
      <c r="D367" s="2" t="s">
        <v>1444</v>
      </c>
      <c r="E367" s="3">
        <v>1350282</v>
      </c>
      <c r="F367" s="2" t="s">
        <v>1963</v>
      </c>
      <c r="G367" s="2"/>
      <c r="H367" s="2"/>
      <c r="I367" s="23" t="s">
        <v>134</v>
      </c>
      <c r="J367" s="2"/>
      <c r="K367" s="2" t="s">
        <v>2218</v>
      </c>
      <c r="L367" s="2" t="s">
        <v>126</v>
      </c>
      <c r="M367" s="2"/>
      <c r="N367" s="2" t="s">
        <v>2223</v>
      </c>
      <c r="O367" s="2"/>
      <c r="P367" s="2" t="s">
        <v>13</v>
      </c>
      <c r="Q367" s="23" t="str">
        <f t="shared" si="14"/>
        <v>FE / 31395 / 76552660 / 924-765-SE22 / SOCIEDAD PROFESIONAL DE TRATAMIENTO DE E</v>
      </c>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31"/>
      <c r="AQ367" s="2"/>
      <c r="AR367" s="2"/>
      <c r="AS367" s="2"/>
      <c r="AT367" s="2"/>
      <c r="AU367" s="2"/>
      <c r="AV367" s="2"/>
      <c r="AW367" s="2"/>
      <c r="AX367" s="2" t="s">
        <v>2137</v>
      </c>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row>
    <row r="368" spans="1:118" x14ac:dyDescent="0.25">
      <c r="A368" s="2" t="s">
        <v>1441</v>
      </c>
      <c r="B368" s="2" t="s">
        <v>1442</v>
      </c>
      <c r="C368" s="26" t="s">
        <v>1443</v>
      </c>
      <c r="D368" s="2" t="s">
        <v>1444</v>
      </c>
      <c r="E368" s="3">
        <v>1425298</v>
      </c>
      <c r="F368" s="2" t="s">
        <v>2151</v>
      </c>
      <c r="G368" s="2"/>
      <c r="H368" s="2"/>
      <c r="I368" s="23" t="s">
        <v>134</v>
      </c>
      <c r="J368" s="2"/>
      <c r="K368" s="2" t="s">
        <v>2218</v>
      </c>
      <c r="L368" s="2" t="s">
        <v>126</v>
      </c>
      <c r="M368" s="2"/>
      <c r="N368" s="2" t="s">
        <v>2224</v>
      </c>
      <c r="O368" s="2"/>
      <c r="P368" s="2" t="s">
        <v>13</v>
      </c>
      <c r="Q368" s="23" t="str">
        <f t="shared" si="14"/>
        <v>FE / 30269 / 76552660 / 924-765-SE22 / SOCIEDAD PROFESIONAL DE TRATAMIENTO DE E</v>
      </c>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31"/>
      <c r="AQ368" s="2"/>
      <c r="AR368" s="2"/>
      <c r="AS368" s="2"/>
      <c r="AT368" s="2"/>
      <c r="AU368" s="2"/>
      <c r="AV368" s="2"/>
      <c r="AW368" s="2"/>
      <c r="AX368" s="2" t="s">
        <v>2137</v>
      </c>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row>
    <row r="369" spans="1:118" x14ac:dyDescent="0.25">
      <c r="A369" s="2" t="s">
        <v>1441</v>
      </c>
      <c r="B369" s="2" t="s">
        <v>1442</v>
      </c>
      <c r="C369" s="26" t="s">
        <v>1443</v>
      </c>
      <c r="D369" s="2" t="s">
        <v>1444</v>
      </c>
      <c r="E369" s="3">
        <v>1125235</v>
      </c>
      <c r="F369" s="2" t="s">
        <v>1985</v>
      </c>
      <c r="G369" s="2"/>
      <c r="H369" s="2"/>
      <c r="I369" s="23" t="s">
        <v>134</v>
      </c>
      <c r="J369" s="2"/>
      <c r="K369" s="2" t="s">
        <v>2218</v>
      </c>
      <c r="L369" s="2" t="s">
        <v>126</v>
      </c>
      <c r="M369" s="2"/>
      <c r="N369" s="2" t="s">
        <v>2225</v>
      </c>
      <c r="O369" s="2"/>
      <c r="P369" s="2" t="s">
        <v>13</v>
      </c>
      <c r="Q369" s="23" t="str">
        <f t="shared" si="14"/>
        <v>9613;SDC;FE;30805;76552660-4;$1.125.235;PERITAJES TRAUMATOLOGICOS;06/06/2023</v>
      </c>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31"/>
      <c r="AQ369" s="2"/>
      <c r="AR369" s="2"/>
      <c r="AS369" s="2"/>
      <c r="AT369" s="2"/>
      <c r="AU369" s="2"/>
      <c r="AV369" s="2"/>
      <c r="AW369" s="2"/>
      <c r="AX369" s="2" t="s">
        <v>2137</v>
      </c>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row>
    <row r="370" spans="1:118" x14ac:dyDescent="0.25">
      <c r="A370" s="2" t="s">
        <v>1441</v>
      </c>
      <c r="B370" s="2" t="s">
        <v>1442</v>
      </c>
      <c r="C370" s="26" t="s">
        <v>1443</v>
      </c>
      <c r="D370" s="2" t="s">
        <v>1444</v>
      </c>
      <c r="E370" s="3">
        <v>1500313</v>
      </c>
      <c r="F370" s="2" t="s">
        <v>1524</v>
      </c>
      <c r="G370" s="2"/>
      <c r="H370" s="2"/>
      <c r="I370" s="23" t="s">
        <v>134</v>
      </c>
      <c r="J370" s="2"/>
      <c r="K370" s="2" t="s">
        <v>2218</v>
      </c>
      <c r="L370" s="2" t="s">
        <v>126</v>
      </c>
      <c r="M370" s="2"/>
      <c r="N370" s="2" t="s">
        <v>2226</v>
      </c>
      <c r="O370" s="2"/>
      <c r="P370" s="2" t="s">
        <v>13</v>
      </c>
      <c r="Q370" s="23" t="str">
        <f t="shared" si="14"/>
        <v>FE / 31117 / 76552660 / 924-765-SE22 / SOCIEDAD PROFESIONAL DE TRATAMIENTO DE E</v>
      </c>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31"/>
      <c r="AQ370" s="2"/>
      <c r="AR370" s="2"/>
      <c r="AS370" s="2"/>
      <c r="AT370" s="2"/>
      <c r="AU370" s="2"/>
      <c r="AV370" s="2"/>
      <c r="AW370" s="2"/>
      <c r="AX370" s="2" t="s">
        <v>2137</v>
      </c>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row>
    <row r="371" spans="1:118" x14ac:dyDescent="0.25">
      <c r="A371" s="2" t="s">
        <v>1441</v>
      </c>
      <c r="B371" s="2" t="s">
        <v>1442</v>
      </c>
      <c r="C371" s="26" t="s">
        <v>1443</v>
      </c>
      <c r="D371" s="2" t="s">
        <v>1444</v>
      </c>
      <c r="E371" s="3">
        <v>67116000</v>
      </c>
      <c r="F371" s="2" t="s">
        <v>2227</v>
      </c>
      <c r="G371" s="2"/>
      <c r="H371" s="2"/>
      <c r="I371" s="23" t="s">
        <v>134</v>
      </c>
      <c r="J371" s="2"/>
      <c r="K371" s="2" t="s">
        <v>2228</v>
      </c>
      <c r="L371" s="2" t="s">
        <v>126</v>
      </c>
      <c r="M371" s="2"/>
      <c r="N371" s="2" t="s">
        <v>2229</v>
      </c>
      <c r="O371" s="2"/>
      <c r="P371" s="2" t="s">
        <v>13</v>
      </c>
      <c r="Q371" s="23" t="str">
        <f t="shared" si="14"/>
        <v>9613;MHH;FA;1224;76258990-7;$67.116.000;OFICINAS MOVILES, ETC.;09/01/2023</v>
      </c>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31"/>
      <c r="AQ371" s="2"/>
      <c r="AR371" s="2"/>
      <c r="AS371" s="2"/>
      <c r="AT371" s="2"/>
      <c r="AU371" s="2"/>
      <c r="AV371" s="2"/>
      <c r="AW371" s="2"/>
      <c r="AX371" s="2" t="s">
        <v>2137</v>
      </c>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row>
    <row r="372" spans="1:118" x14ac:dyDescent="0.25">
      <c r="A372" s="2" t="s">
        <v>1441</v>
      </c>
      <c r="B372" s="2" t="s">
        <v>1442</v>
      </c>
      <c r="C372" s="26" t="s">
        <v>1443</v>
      </c>
      <c r="D372" s="2" t="s">
        <v>1444</v>
      </c>
      <c r="E372" s="3">
        <v>25727800</v>
      </c>
      <c r="F372" s="2" t="s">
        <v>2227</v>
      </c>
      <c r="G372" s="2"/>
      <c r="H372" s="2"/>
      <c r="I372" s="23" t="s">
        <v>134</v>
      </c>
      <c r="J372" s="2"/>
      <c r="K372" s="2" t="s">
        <v>2228</v>
      </c>
      <c r="L372" s="2" t="s">
        <v>126</v>
      </c>
      <c r="M372" s="2"/>
      <c r="N372" s="2" t="s">
        <v>2230</v>
      </c>
      <c r="O372" s="2"/>
      <c r="P372" s="2" t="s">
        <v>13</v>
      </c>
      <c r="Q372" s="23" t="str">
        <f t="shared" si="14"/>
        <v>FA / 1235 / 76258990 / 924-788-SE22 / ON STREET S.A.</v>
      </c>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31"/>
      <c r="AQ372" s="2"/>
      <c r="AR372" s="2"/>
      <c r="AS372" s="2"/>
      <c r="AT372" s="2"/>
      <c r="AU372" s="2"/>
      <c r="AV372" s="2"/>
      <c r="AW372" s="2"/>
      <c r="AX372" s="2" t="s">
        <v>2137</v>
      </c>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row>
    <row r="373" spans="1:118" x14ac:dyDescent="0.25">
      <c r="A373" s="2" t="s">
        <v>1441</v>
      </c>
      <c r="B373" s="2" t="s">
        <v>1442</v>
      </c>
      <c r="C373" s="26" t="s">
        <v>1443</v>
      </c>
      <c r="D373" s="2" t="s">
        <v>1444</v>
      </c>
      <c r="E373" s="7">
        <v>12712830</v>
      </c>
      <c r="F373" s="2" t="s">
        <v>2231</v>
      </c>
      <c r="G373" s="2"/>
      <c r="H373" s="2"/>
      <c r="I373" s="23" t="s">
        <v>134</v>
      </c>
      <c r="J373" s="2"/>
      <c r="K373" s="2" t="s">
        <v>2232</v>
      </c>
      <c r="L373" s="2" t="s">
        <v>126</v>
      </c>
      <c r="M373" s="2"/>
      <c r="N373" s="2" t="s">
        <v>2233</v>
      </c>
      <c r="O373" s="2"/>
      <c r="P373" s="2" t="s">
        <v>13</v>
      </c>
      <c r="Q373" s="23" t="str">
        <f t="shared" si="14"/>
        <v>9613;LPY;FA:706;71631900-8;$12.712.830;SERVICIO DE ANALISIS PCR;16-01-23</v>
      </c>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31"/>
      <c r="AQ373" s="2"/>
      <c r="AR373" s="2"/>
      <c r="AS373" s="2"/>
      <c r="AT373" s="2"/>
      <c r="AU373" s="2"/>
      <c r="AV373" s="2"/>
      <c r="AW373" s="2"/>
      <c r="AX373" s="2" t="s">
        <v>2137</v>
      </c>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row>
    <row r="374" spans="1:118" x14ac:dyDescent="0.25">
      <c r="A374" s="2" t="s">
        <v>1441</v>
      </c>
      <c r="B374" s="2" t="s">
        <v>1442</v>
      </c>
      <c r="C374" s="26" t="s">
        <v>1443</v>
      </c>
      <c r="D374" s="2" t="s">
        <v>1444</v>
      </c>
      <c r="E374" s="3">
        <v>19320840</v>
      </c>
      <c r="F374" s="2" t="s">
        <v>2140</v>
      </c>
      <c r="G374" s="2"/>
      <c r="H374" s="2"/>
      <c r="I374" s="23" t="s">
        <v>134</v>
      </c>
      <c r="J374" s="2"/>
      <c r="K374" s="2" t="s">
        <v>2234</v>
      </c>
      <c r="L374" s="2" t="s">
        <v>126</v>
      </c>
      <c r="M374" s="2"/>
      <c r="N374" s="2" t="s">
        <v>2235</v>
      </c>
      <c r="O374" s="2"/>
      <c r="P374" s="2" t="s">
        <v>13</v>
      </c>
      <c r="Q374" s="23" t="str">
        <f t="shared" si="14"/>
        <v>FA / 20289 / 96951870 / 924-836-SE22 / BIONET S.A.</v>
      </c>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31"/>
      <c r="AQ374" s="2"/>
      <c r="AR374" s="2"/>
      <c r="AS374" s="2"/>
      <c r="AT374" s="2"/>
      <c r="AU374" s="2"/>
      <c r="AV374" s="2"/>
      <c r="AW374" s="2"/>
      <c r="AX374" s="2" t="s">
        <v>2137</v>
      </c>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row>
    <row r="375" spans="1:118" x14ac:dyDescent="0.25">
      <c r="A375" s="2" t="s">
        <v>1441</v>
      </c>
      <c r="B375" s="2" t="s">
        <v>1442</v>
      </c>
      <c r="C375" s="26" t="s">
        <v>1443</v>
      </c>
      <c r="D375" s="2" t="s">
        <v>1444</v>
      </c>
      <c r="E375" s="3">
        <v>31080420</v>
      </c>
      <c r="F375" s="2" t="s">
        <v>2134</v>
      </c>
      <c r="G375" s="2"/>
      <c r="H375" s="2"/>
      <c r="I375" s="23" t="s">
        <v>134</v>
      </c>
      <c r="J375" s="2"/>
      <c r="K375" s="2" t="s">
        <v>2236</v>
      </c>
      <c r="L375" s="2" t="s">
        <v>126</v>
      </c>
      <c r="M375" s="2"/>
      <c r="N375" s="2" t="s">
        <v>2237</v>
      </c>
      <c r="O375" s="2"/>
      <c r="P375" s="2" t="s">
        <v>13</v>
      </c>
      <c r="Q375" s="23" t="str">
        <f t="shared" si="14"/>
        <v>9613;LPY;FA:20252;96952620-4;$31.080.420; SERVICIO EXAMENES PCR COVID-19;20-01-2</v>
      </c>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31"/>
      <c r="AQ375" s="2"/>
      <c r="AR375" s="2"/>
      <c r="AS375" s="2"/>
      <c r="AT375" s="2"/>
      <c r="AU375" s="2"/>
      <c r="AV375" s="2"/>
      <c r="AW375" s="2"/>
      <c r="AX375" s="2" t="s">
        <v>2137</v>
      </c>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row>
    <row r="376" spans="1:118" x14ac:dyDescent="0.25">
      <c r="A376" s="2" t="s">
        <v>1441</v>
      </c>
      <c r="B376" s="2" t="s">
        <v>1442</v>
      </c>
      <c r="C376" s="26" t="s">
        <v>1443</v>
      </c>
      <c r="D376" s="2" t="s">
        <v>1444</v>
      </c>
      <c r="E376" s="3">
        <v>27910260</v>
      </c>
      <c r="F376" s="2" t="s">
        <v>2134</v>
      </c>
      <c r="G376" s="2"/>
      <c r="H376" s="2"/>
      <c r="I376" s="23" t="s">
        <v>134</v>
      </c>
      <c r="J376" s="2"/>
      <c r="K376" s="2" t="s">
        <v>2238</v>
      </c>
      <c r="L376" s="2" t="s">
        <v>126</v>
      </c>
      <c r="M376" s="2"/>
      <c r="N376" s="2" t="s">
        <v>2239</v>
      </c>
      <c r="O376" s="2"/>
      <c r="P376" s="2" t="s">
        <v>13</v>
      </c>
      <c r="Q376" s="23" t="str">
        <f t="shared" si="14"/>
        <v>FA / 20727 / 96952620 / 924-87-SE23 / TAAG GENETICS S.A.</v>
      </c>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31"/>
      <c r="AQ376" s="2"/>
      <c r="AR376" s="2"/>
      <c r="AS376" s="2"/>
      <c r="AT376" s="2"/>
      <c r="AU376" s="2"/>
      <c r="AV376" s="2"/>
      <c r="AW376" s="2"/>
      <c r="AX376" s="2" t="s">
        <v>2137</v>
      </c>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row>
    <row r="377" spans="1:118" x14ac:dyDescent="0.25">
      <c r="A377" s="2" t="s">
        <v>1441</v>
      </c>
      <c r="B377" s="2" t="s">
        <v>1442</v>
      </c>
      <c r="C377" s="26" t="s">
        <v>1443</v>
      </c>
      <c r="D377" s="2" t="s">
        <v>1444</v>
      </c>
      <c r="E377" s="3">
        <v>13123042</v>
      </c>
      <c r="F377" s="2" t="s">
        <v>2227</v>
      </c>
      <c r="G377" s="2"/>
      <c r="H377" s="2"/>
      <c r="I377" s="23" t="s">
        <v>134</v>
      </c>
      <c r="J377" s="2"/>
      <c r="K377" s="2" t="s">
        <v>2240</v>
      </c>
      <c r="L377" s="2" t="s">
        <v>126</v>
      </c>
      <c r="M377" s="2"/>
      <c r="N377" s="2" t="s">
        <v>2241</v>
      </c>
      <c r="O377" s="2"/>
      <c r="P377" s="2" t="s">
        <v>13</v>
      </c>
      <c r="Q377" s="23" t="str">
        <f t="shared" si="14"/>
        <v>FA / 1237 / 76258990 / 924-8-SE23 / ON STREET S.A.</v>
      </c>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31"/>
      <c r="AQ377" s="2"/>
      <c r="AR377" s="2"/>
      <c r="AS377" s="2"/>
      <c r="AT377" s="2"/>
      <c r="AU377" s="2"/>
      <c r="AV377" s="2"/>
      <c r="AW377" s="2"/>
      <c r="AX377" s="2" t="s">
        <v>2137</v>
      </c>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row>
    <row r="378" spans="1:118" x14ac:dyDescent="0.25">
      <c r="A378" s="2" t="s">
        <v>1441</v>
      </c>
      <c r="B378" s="2" t="s">
        <v>1442</v>
      </c>
      <c r="C378" s="26" t="s">
        <v>1443</v>
      </c>
      <c r="D378" s="2" t="s">
        <v>1444</v>
      </c>
      <c r="E378" s="3">
        <v>6545000</v>
      </c>
      <c r="F378" s="2" t="s">
        <v>2227</v>
      </c>
      <c r="G378" s="2"/>
      <c r="H378" s="2"/>
      <c r="I378" s="23" t="s">
        <v>134</v>
      </c>
      <c r="J378" s="2"/>
      <c r="K378" s="2" t="s">
        <v>2242</v>
      </c>
      <c r="L378" s="2" t="s">
        <v>126</v>
      </c>
      <c r="M378" s="2"/>
      <c r="N378" s="2" t="s">
        <v>2243</v>
      </c>
      <c r="O378" s="2"/>
      <c r="P378" s="2" t="s">
        <v>13</v>
      </c>
      <c r="Q378" s="23" t="str">
        <f t="shared" si="14"/>
        <v>FA / 1238 / 76258990 / 924-9-SE23 / ON STREET S.A.</v>
      </c>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31"/>
      <c r="AQ378" s="2"/>
      <c r="AR378" s="2"/>
      <c r="AS378" s="2"/>
      <c r="AT378" s="2"/>
      <c r="AU378" s="2"/>
      <c r="AV378" s="2"/>
      <c r="AW378" s="2"/>
      <c r="AX378" s="2" t="s">
        <v>2137</v>
      </c>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row>
    <row r="379" spans="1:118" hidden="1" x14ac:dyDescent="0.25">
      <c r="A379" s="2" t="s">
        <v>1843</v>
      </c>
      <c r="B379" s="2" t="s">
        <v>1844</v>
      </c>
      <c r="C379" s="26" t="s">
        <v>1845</v>
      </c>
      <c r="D379" s="2" t="s">
        <v>1846</v>
      </c>
      <c r="E379" s="3">
        <v>63070000</v>
      </c>
      <c r="F379" s="2" t="s">
        <v>1847</v>
      </c>
      <c r="G379" s="2" t="s">
        <v>207</v>
      </c>
      <c r="H379" s="2" t="s">
        <v>1643</v>
      </c>
      <c r="I379" s="23" t="s">
        <v>134</v>
      </c>
      <c r="J379" s="2"/>
      <c r="K379" s="2" t="s">
        <v>2244</v>
      </c>
      <c r="L379" s="2" t="s">
        <v>126</v>
      </c>
      <c r="M379" s="53" t="s">
        <v>2245</v>
      </c>
      <c r="N379" s="2"/>
      <c r="O379" s="23" t="s">
        <v>2246</v>
      </c>
      <c r="P379" s="2" t="s">
        <v>14</v>
      </c>
      <c r="Q379" s="23" t="str">
        <f>O379</f>
        <v>Estudio de Evaluación Externa al Sistema de Transporte Público Remunerado de Pasajeros de la Provincia de Santiago y de las comunas de San Bernardo y Puente Alto</v>
      </c>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31"/>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8"/>
      <c r="CW379" s="28"/>
      <c r="CX379" s="2"/>
      <c r="CY379" s="2"/>
      <c r="CZ379" s="2"/>
      <c r="DA379" s="2"/>
      <c r="DB379" s="2"/>
      <c r="DC379" s="2"/>
      <c r="DD379" s="2"/>
      <c r="DE379" s="2"/>
      <c r="DF379" s="2"/>
      <c r="DG379" s="2"/>
      <c r="DH379" s="2"/>
      <c r="DI379" s="2"/>
      <c r="DJ379" s="2"/>
      <c r="DK379" s="2"/>
      <c r="DL379" s="27" t="s">
        <v>2247</v>
      </c>
      <c r="DM379" s="2"/>
      <c r="DN379" s="2"/>
    </row>
    <row r="380" spans="1:118" hidden="1" x14ac:dyDescent="0.25">
      <c r="A380" s="2" t="s">
        <v>1843</v>
      </c>
      <c r="B380" s="2" t="s">
        <v>1844</v>
      </c>
      <c r="C380" s="26" t="s">
        <v>1845</v>
      </c>
      <c r="D380" s="2" t="s">
        <v>1846</v>
      </c>
      <c r="E380" s="3">
        <v>467741620</v>
      </c>
      <c r="F380" s="2" t="s">
        <v>1596</v>
      </c>
      <c r="G380" s="2" t="s">
        <v>207</v>
      </c>
      <c r="H380" s="2" t="s">
        <v>1643</v>
      </c>
      <c r="I380" s="23" t="s">
        <v>134</v>
      </c>
      <c r="J380" s="2"/>
      <c r="K380" s="2" t="s">
        <v>2248</v>
      </c>
      <c r="L380" s="2" t="s">
        <v>126</v>
      </c>
      <c r="M380" s="53" t="s">
        <v>2249</v>
      </c>
      <c r="N380" s="2"/>
      <c r="O380" s="2" t="s">
        <v>2250</v>
      </c>
      <c r="P380" s="23" t="s">
        <v>14</v>
      </c>
      <c r="Q380" s="23" t="str">
        <f>O380</f>
        <v>Estudios y Asesorías para el conocimiento de las/os Usuarias/os del Sistema de Transporte Público y la Percepción de Impacto en la Ciudadanía de la Operación y Acciones Implementadas en el Sistema</v>
      </c>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31"/>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8"/>
      <c r="CX380" s="2"/>
      <c r="CY380" s="2"/>
      <c r="CZ380" s="2"/>
      <c r="DA380" s="2"/>
      <c r="DB380" s="2"/>
      <c r="DC380" s="2"/>
      <c r="DD380" s="2"/>
      <c r="DE380" s="2"/>
      <c r="DF380" s="2"/>
      <c r="DG380" s="2"/>
      <c r="DH380" s="2"/>
      <c r="DI380" s="2"/>
      <c r="DJ380" s="2"/>
      <c r="DK380" s="2"/>
      <c r="DL380" s="27" t="s">
        <v>2251</v>
      </c>
      <c r="DM380" s="2"/>
      <c r="DN380" s="2"/>
    </row>
    <row r="381" spans="1:118" hidden="1" x14ac:dyDescent="0.25">
      <c r="A381" s="2" t="s">
        <v>2102</v>
      </c>
      <c r="B381" s="2" t="s">
        <v>2103</v>
      </c>
      <c r="C381" s="2" t="s">
        <v>2104</v>
      </c>
      <c r="D381" s="2" t="s">
        <v>2105</v>
      </c>
      <c r="E381" s="3">
        <v>10000000</v>
      </c>
      <c r="F381" s="2" t="s">
        <v>2252</v>
      </c>
      <c r="G381" s="2"/>
      <c r="H381" s="2"/>
      <c r="I381" s="23" t="s">
        <v>134</v>
      </c>
      <c r="J381" s="2"/>
      <c r="K381" s="2" t="s">
        <v>2254</v>
      </c>
      <c r="L381" s="2" t="s">
        <v>134</v>
      </c>
      <c r="M381" s="2"/>
      <c r="N381" s="2"/>
      <c r="O381" s="2" t="s">
        <v>2255</v>
      </c>
      <c r="P381" s="2" t="s">
        <v>14</v>
      </c>
      <c r="Q381" s="23" t="str">
        <f>O381</f>
        <v>Convenio de colaboración y Apoyo al Fondo de estudios sobre el Pluralismo en el Sistema Informativo Nacional / Informe de cuentas de Enero 2023</v>
      </c>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31"/>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row>
    <row r="382" spans="1:118" hidden="1" x14ac:dyDescent="0.25">
      <c r="A382" s="2" t="s">
        <v>1799</v>
      </c>
      <c r="B382" s="2" t="s">
        <v>1800</v>
      </c>
      <c r="C382" s="26" t="s">
        <v>1801</v>
      </c>
      <c r="D382" s="2" t="s">
        <v>1802</v>
      </c>
      <c r="E382" s="3">
        <v>2500000</v>
      </c>
      <c r="F382" s="2" t="s">
        <v>1820</v>
      </c>
      <c r="G382" s="2" t="s">
        <v>240</v>
      </c>
      <c r="H382" s="2"/>
      <c r="I382" s="23" t="s">
        <v>134</v>
      </c>
      <c r="J382" s="2"/>
      <c r="K382" s="2" t="s">
        <v>2256</v>
      </c>
      <c r="L382" s="2" t="s">
        <v>134</v>
      </c>
      <c r="M382" s="2"/>
      <c r="N382" s="2" t="s">
        <v>2257</v>
      </c>
      <c r="O382" s="2" t="s">
        <v>1823</v>
      </c>
      <c r="P382" s="23" t="s">
        <v>14</v>
      </c>
      <c r="Q382" s="23" t="str">
        <f>O382</f>
        <v>Asesoría Jurídica al Ministerio del Medio Ambiente en el marco del Proyecto del Ley que crea el Servicio de Biodiversidad y Áreas Protegidas.</v>
      </c>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31"/>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t="s">
        <v>2258</v>
      </c>
      <c r="CT382" s="2"/>
      <c r="CU382" s="2"/>
      <c r="CV382" s="2"/>
      <c r="CW382" s="2"/>
      <c r="CX382" s="2"/>
      <c r="CY382" s="2"/>
      <c r="CZ382" s="2"/>
      <c r="DA382" s="2"/>
      <c r="DB382" s="2"/>
      <c r="DC382" s="2" t="s">
        <v>2259</v>
      </c>
      <c r="DD382" s="2" t="s">
        <v>134</v>
      </c>
      <c r="DE382" s="2"/>
      <c r="DF382" s="2" t="s">
        <v>2260</v>
      </c>
      <c r="DG382" s="2"/>
      <c r="DH382" s="2"/>
      <c r="DI382" s="2"/>
      <c r="DJ382" s="2"/>
      <c r="DK382" s="2"/>
      <c r="DL382" s="2" t="s">
        <v>194</v>
      </c>
      <c r="DM382" s="2"/>
      <c r="DN382" s="2"/>
    </row>
    <row r="383" spans="1:118" hidden="1" x14ac:dyDescent="0.25">
      <c r="A383" s="2" t="s">
        <v>1706</v>
      </c>
      <c r="B383" s="2" t="s">
        <v>1707</v>
      </c>
      <c r="C383" s="26" t="s">
        <v>1708</v>
      </c>
      <c r="D383" s="2" t="s">
        <v>1709</v>
      </c>
      <c r="E383" s="3">
        <v>34500000</v>
      </c>
      <c r="F383" s="15" t="s">
        <v>2261</v>
      </c>
      <c r="G383" s="2"/>
      <c r="H383" s="2"/>
      <c r="I383" s="23" t="s">
        <v>134</v>
      </c>
      <c r="J383" s="2" t="s">
        <v>2262</v>
      </c>
      <c r="K383" s="2"/>
      <c r="L383" s="2" t="s">
        <v>124</v>
      </c>
      <c r="M383" s="2"/>
      <c r="N383" s="2" t="s">
        <v>2263</v>
      </c>
      <c r="O383" s="2"/>
      <c r="P383" s="2" t="s">
        <v>13</v>
      </c>
      <c r="Q383" s="23" t="str">
        <f t="shared" ref="Q383:Q400" si="15">N383</f>
        <v>Asesoría científica en materias pesqueras internacionales 2023-2024</v>
      </c>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31"/>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t="s">
        <v>2264</v>
      </c>
    </row>
    <row r="384" spans="1:118" hidden="1" x14ac:dyDescent="0.25">
      <c r="A384" s="2" t="s">
        <v>1706</v>
      </c>
      <c r="B384" s="2" t="s">
        <v>1707</v>
      </c>
      <c r="C384" s="26" t="s">
        <v>1708</v>
      </c>
      <c r="D384" s="2" t="s">
        <v>1709</v>
      </c>
      <c r="E384" s="3">
        <v>37500000</v>
      </c>
      <c r="F384" s="2" t="s">
        <v>2265</v>
      </c>
      <c r="G384" s="2"/>
      <c r="H384" s="2"/>
      <c r="I384" s="23" t="s">
        <v>134</v>
      </c>
      <c r="J384" s="2" t="s">
        <v>2266</v>
      </c>
      <c r="K384" s="2"/>
      <c r="L384" s="2" t="s">
        <v>124</v>
      </c>
      <c r="M384" s="2"/>
      <c r="N384" s="2" t="s">
        <v>2267</v>
      </c>
      <c r="O384" s="2"/>
      <c r="P384" s="2" t="s">
        <v>13</v>
      </c>
      <c r="Q384" s="23" t="str">
        <f t="shared" si="15"/>
        <v>Apoyo logístico para la elaboración de planes de acción de conservación de aves, mamíferos, tortugas, tiburones, en pesquerías y ecosistemas, conservación de la fauna íctica, nativa y pesca recreativa, 2023</v>
      </c>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31"/>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row>
    <row r="385" spans="1:118" hidden="1" x14ac:dyDescent="0.25">
      <c r="A385" s="2" t="s">
        <v>1706</v>
      </c>
      <c r="B385" s="2" t="s">
        <v>1707</v>
      </c>
      <c r="C385" s="26" t="s">
        <v>1708</v>
      </c>
      <c r="D385" s="2" t="s">
        <v>1709</v>
      </c>
      <c r="E385" s="3">
        <v>108300000</v>
      </c>
      <c r="F385" s="2" t="s">
        <v>2268</v>
      </c>
      <c r="G385" s="2"/>
      <c r="H385" s="2"/>
      <c r="I385" s="23" t="s">
        <v>134</v>
      </c>
      <c r="J385" s="2" t="s">
        <v>2269</v>
      </c>
      <c r="K385" s="2"/>
      <c r="L385" s="2" t="s">
        <v>124</v>
      </c>
      <c r="M385" s="2"/>
      <c r="N385" s="2" t="s">
        <v>2270</v>
      </c>
      <c r="O385" s="2"/>
      <c r="P385" s="2" t="s">
        <v>13</v>
      </c>
      <c r="Q385" s="23" t="str">
        <f t="shared" si="15"/>
        <v>Asistencia para el funcionamiento de los comités de manejo de las pesquerías demersales y aguas profundas, 2023-2024</v>
      </c>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31"/>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row>
    <row r="386" spans="1:118" hidden="1" x14ac:dyDescent="0.25">
      <c r="A386" s="2" t="s">
        <v>1706</v>
      </c>
      <c r="B386" s="2" t="s">
        <v>1707</v>
      </c>
      <c r="C386" s="26" t="s">
        <v>1708</v>
      </c>
      <c r="D386" s="2" t="s">
        <v>1709</v>
      </c>
      <c r="E386" s="3">
        <v>14650000</v>
      </c>
      <c r="F386" s="2" t="s">
        <v>2268</v>
      </c>
      <c r="G386" s="2"/>
      <c r="H386" s="2"/>
      <c r="I386" s="2" t="s">
        <v>134</v>
      </c>
      <c r="J386" s="2" t="s">
        <v>2271</v>
      </c>
      <c r="K386" s="2"/>
      <c r="L386" s="2" t="s">
        <v>124</v>
      </c>
      <c r="M386" s="2"/>
      <c r="N386" s="2" t="s">
        <v>2272</v>
      </c>
      <c r="O386" s="2"/>
      <c r="P386" s="2" t="s">
        <v>13</v>
      </c>
      <c r="Q386" s="23" t="str">
        <f t="shared" si="15"/>
        <v>Apoyo logístico y asesoría al plan de pesquería bentónicas de la bahía de Corral, Región de Los Ríos, año 2022</v>
      </c>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31"/>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t="s">
        <v>2273</v>
      </c>
    </row>
    <row r="387" spans="1:118" x14ac:dyDescent="0.25">
      <c r="A387" s="2" t="s">
        <v>1441</v>
      </c>
      <c r="B387" s="2" t="s">
        <v>1442</v>
      </c>
      <c r="C387" s="26" t="s">
        <v>1443</v>
      </c>
      <c r="D387" s="2" t="s">
        <v>1444</v>
      </c>
      <c r="E387" s="3">
        <v>19620125</v>
      </c>
      <c r="F387" s="2" t="s">
        <v>2140</v>
      </c>
      <c r="G387" s="2"/>
      <c r="H387" s="2"/>
      <c r="I387" s="2" t="s">
        <v>134</v>
      </c>
      <c r="J387" s="2"/>
      <c r="K387" s="2"/>
      <c r="L387" s="2" t="s">
        <v>134</v>
      </c>
      <c r="M387" s="2"/>
      <c r="N387" s="2" t="s">
        <v>2274</v>
      </c>
      <c r="O387" s="2"/>
      <c r="P387" s="2" t="s">
        <v>13</v>
      </c>
      <c r="Q387" s="23" t="str">
        <f t="shared" si="15"/>
        <v>9613;RRJ;FA;15763;RUT;96951870-8;$21.152.250;TOMA MUESTRA ABRIL;27-09-2021</v>
      </c>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31"/>
      <c r="AQ387" s="2"/>
      <c r="AR387" s="2"/>
      <c r="AS387" s="2"/>
      <c r="AT387" s="2"/>
      <c r="AU387" s="2"/>
      <c r="AV387" s="2"/>
      <c r="AW387" s="2"/>
      <c r="AX387" s="2" t="s">
        <v>2137</v>
      </c>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row>
    <row r="388" spans="1:118" hidden="1" x14ac:dyDescent="0.25">
      <c r="A388" s="2" t="s">
        <v>1706</v>
      </c>
      <c r="B388" s="2" t="s">
        <v>1707</v>
      </c>
      <c r="C388" s="26" t="s">
        <v>1708</v>
      </c>
      <c r="D388" s="2" t="s">
        <v>1709</v>
      </c>
      <c r="E388" s="3">
        <v>15000000</v>
      </c>
      <c r="F388" s="15" t="s">
        <v>2275</v>
      </c>
      <c r="G388" s="2"/>
      <c r="H388" s="2"/>
      <c r="I388" s="2" t="s">
        <v>134</v>
      </c>
      <c r="J388" s="2" t="s">
        <v>2276</v>
      </c>
      <c r="K388" s="2"/>
      <c r="L388" s="2" t="s">
        <v>124</v>
      </c>
      <c r="M388" s="2"/>
      <c r="N388" s="2" t="s">
        <v>2277</v>
      </c>
      <c r="O388" s="2"/>
      <c r="P388" s="2" t="s">
        <v>13</v>
      </c>
      <c r="Q388" s="23" t="str">
        <f t="shared" si="15"/>
        <v>Apoyo logístico y asesoría al plan de manejo de los recursos bentónicos de la bahía de Ancud, Región de Los Lagos, año 2022</v>
      </c>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31"/>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t="s">
        <v>2264</v>
      </c>
    </row>
    <row r="389" spans="1:118" hidden="1" x14ac:dyDescent="0.25">
      <c r="A389" s="2" t="s">
        <v>1706</v>
      </c>
      <c r="B389" s="2" t="s">
        <v>1707</v>
      </c>
      <c r="C389" s="26" t="s">
        <v>1708</v>
      </c>
      <c r="D389" s="2" t="s">
        <v>1709</v>
      </c>
      <c r="E389" s="3">
        <v>90000000</v>
      </c>
      <c r="F389" s="2" t="s">
        <v>2278</v>
      </c>
      <c r="G389" s="2"/>
      <c r="H389" s="2"/>
      <c r="I389" s="23" t="s">
        <v>134</v>
      </c>
      <c r="J389" s="2" t="s">
        <v>2279</v>
      </c>
      <c r="K389" s="2"/>
      <c r="L389" s="2" t="s">
        <v>124</v>
      </c>
      <c r="M389" s="2"/>
      <c r="N389" s="2" t="s">
        <v>2280</v>
      </c>
      <c r="O389" s="2"/>
      <c r="P389" s="2" t="s">
        <v>13</v>
      </c>
      <c r="Q389" s="23" t="str">
        <f t="shared" si="15"/>
        <v>Identificación de áreas de interés para realizar actividades de acuicultura en aguas estuarinas en la zona centro sur del país, La Araucanía, Los Ríos y Los Lagos</v>
      </c>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31"/>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row>
    <row r="390" spans="1:118" hidden="1" x14ac:dyDescent="0.25">
      <c r="A390" s="2" t="s">
        <v>1706</v>
      </c>
      <c r="B390" s="2" t="s">
        <v>1707</v>
      </c>
      <c r="C390" s="26" t="s">
        <v>1708</v>
      </c>
      <c r="D390" s="2" t="s">
        <v>1709</v>
      </c>
      <c r="E390" s="3">
        <v>49000000</v>
      </c>
      <c r="F390" s="2" t="s">
        <v>2278</v>
      </c>
      <c r="G390" s="2"/>
      <c r="H390" s="2"/>
      <c r="I390" s="23" t="s">
        <v>134</v>
      </c>
      <c r="J390" s="2" t="s">
        <v>2281</v>
      </c>
      <c r="K390" s="2"/>
      <c r="L390" s="2" t="s">
        <v>124</v>
      </c>
      <c r="M390" s="2"/>
      <c r="N390" s="2" t="s">
        <v>2282</v>
      </c>
      <c r="O390" s="2"/>
      <c r="P390" s="2" t="s">
        <v>13</v>
      </c>
      <c r="Q390" s="23" t="str">
        <f t="shared" si="15"/>
        <v>Apoyo logístico y asesoría al plan de manejo de las pesquerías de algas pardas de las regiones de Atacama, Coquimbo y Bahía Chasco, año 2022</v>
      </c>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31"/>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t="s">
        <v>2283</v>
      </c>
    </row>
    <row r="391" spans="1:118" hidden="1" x14ac:dyDescent="0.25">
      <c r="A391" s="2" t="s">
        <v>1706</v>
      </c>
      <c r="B391" s="2" t="s">
        <v>1707</v>
      </c>
      <c r="C391" s="26" t="s">
        <v>1708</v>
      </c>
      <c r="D391" s="2" t="s">
        <v>1709</v>
      </c>
      <c r="E391" s="3">
        <v>35400000</v>
      </c>
      <c r="F391" s="2" t="s">
        <v>2284</v>
      </c>
      <c r="G391" s="2"/>
      <c r="H391" s="2"/>
      <c r="I391" s="23" t="s">
        <v>134</v>
      </c>
      <c r="J391" s="2" t="s">
        <v>2286</v>
      </c>
      <c r="K391" s="2"/>
      <c r="L391" s="2" t="s">
        <v>124</v>
      </c>
      <c r="M391" s="2"/>
      <c r="N391" s="2" t="s">
        <v>2287</v>
      </c>
      <c r="O391" s="2"/>
      <c r="P391" s="2" t="s">
        <v>13</v>
      </c>
      <c r="Q391" s="23" t="str">
        <f t="shared" si="15"/>
        <v>Asistencia para el funcionamiento de los comités de manejo de recursos bentónicos de la región de Magallanes y Antártica Chilena, 2023</v>
      </c>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31"/>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row>
    <row r="392" spans="1:118" hidden="1" x14ac:dyDescent="0.25">
      <c r="A392" s="2" t="s">
        <v>1706</v>
      </c>
      <c r="B392" s="2" t="s">
        <v>1707</v>
      </c>
      <c r="C392" s="26" t="s">
        <v>1708</v>
      </c>
      <c r="D392" s="2" t="s">
        <v>1709</v>
      </c>
      <c r="E392" s="3">
        <v>35000000</v>
      </c>
      <c r="F392" s="2" t="s">
        <v>2284</v>
      </c>
      <c r="G392" s="2"/>
      <c r="H392" s="2"/>
      <c r="I392" s="2" t="s">
        <v>134</v>
      </c>
      <c r="J392" s="2" t="s">
        <v>2288</v>
      </c>
      <c r="K392" s="2"/>
      <c r="L392" s="2" t="s">
        <v>124</v>
      </c>
      <c r="M392" s="2"/>
      <c r="N392" s="2" t="s">
        <v>2289</v>
      </c>
      <c r="O392" s="2"/>
      <c r="P392" s="2" t="s">
        <v>13</v>
      </c>
      <c r="Q392" s="23" t="str">
        <f t="shared" si="15"/>
        <v>Apoyo logístico y asesoría al plan de manejo de algas pardas, de las regiones de Arica y Parinacota, Tarapacá y Antofagasta, 2022</v>
      </c>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31"/>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t="s">
        <v>2264</v>
      </c>
    </row>
    <row r="393" spans="1:118" hidden="1" x14ac:dyDescent="0.25">
      <c r="A393" s="2" t="s">
        <v>2290</v>
      </c>
      <c r="B393" s="2" t="s">
        <v>2291</v>
      </c>
      <c r="C393" s="26" t="s">
        <v>2292</v>
      </c>
      <c r="D393" s="2" t="s">
        <v>2293</v>
      </c>
      <c r="E393" s="3">
        <v>440287679</v>
      </c>
      <c r="F393" s="2" t="s">
        <v>714</v>
      </c>
      <c r="G393" s="2"/>
      <c r="H393" s="2"/>
      <c r="I393" s="23" t="s">
        <v>134</v>
      </c>
      <c r="J393" s="2" t="s">
        <v>2294</v>
      </c>
      <c r="K393" s="2"/>
      <c r="L393" s="2" t="s">
        <v>124</v>
      </c>
      <c r="M393" s="27" t="s">
        <v>2295</v>
      </c>
      <c r="N393" s="2" t="s">
        <v>2296</v>
      </c>
      <c r="O393" s="2"/>
      <c r="P393" s="2" t="s">
        <v>13</v>
      </c>
      <c r="Q393" s="23" t="str">
        <f t="shared" si="15"/>
        <v>Servicio Medición Satisfacción Servicios Públicos</v>
      </c>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31"/>
      <c r="AQ393" s="2"/>
      <c r="AR393" s="2"/>
      <c r="AS393" s="2"/>
      <c r="AT393" s="2"/>
      <c r="AU393" s="2"/>
      <c r="AV393" s="2"/>
      <c r="AW393" s="2"/>
      <c r="AX393" s="2" t="s">
        <v>2297</v>
      </c>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t="s">
        <v>2298</v>
      </c>
      <c r="DM393" s="2"/>
      <c r="DN393" s="2"/>
    </row>
    <row r="394" spans="1:118" hidden="1" x14ac:dyDescent="0.25">
      <c r="A394" s="2" t="s">
        <v>2290</v>
      </c>
      <c r="B394" s="2" t="s">
        <v>2291</v>
      </c>
      <c r="C394" s="26" t="s">
        <v>2292</v>
      </c>
      <c r="D394" s="2" t="s">
        <v>2293</v>
      </c>
      <c r="E394" s="3">
        <v>4641000</v>
      </c>
      <c r="F394" s="2" t="s">
        <v>714</v>
      </c>
      <c r="G394" s="2"/>
      <c r="H394" s="2"/>
      <c r="I394" s="2" t="s">
        <v>134</v>
      </c>
      <c r="J394" s="2" t="s">
        <v>2299</v>
      </c>
      <c r="K394" s="2"/>
      <c r="L394" s="2" t="s">
        <v>124</v>
      </c>
      <c r="M394" s="27" t="s">
        <v>2300</v>
      </c>
      <c r="N394" s="2" t="s">
        <v>2301</v>
      </c>
      <c r="O394" s="23"/>
      <c r="P394" s="2" t="s">
        <v>13</v>
      </c>
      <c r="Q394" s="23" t="str">
        <f t="shared" si="15"/>
        <v>Levantamiento preguntas proyecto estudio Omnibus</v>
      </c>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31"/>
      <c r="AQ394" s="2"/>
      <c r="AR394" s="2"/>
      <c r="AS394" s="2"/>
      <c r="AT394" s="2"/>
      <c r="AU394" s="2"/>
      <c r="AV394" s="2"/>
      <c r="AW394" s="2"/>
      <c r="AX394" s="2" t="s">
        <v>2297</v>
      </c>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row>
    <row r="395" spans="1:118" x14ac:dyDescent="0.25">
      <c r="A395" s="2" t="s">
        <v>1441</v>
      </c>
      <c r="B395" s="2" t="s">
        <v>1442</v>
      </c>
      <c r="C395" s="26" t="s">
        <v>1443</v>
      </c>
      <c r="D395" s="2" t="s">
        <v>1444</v>
      </c>
      <c r="E395" s="3">
        <v>1800000</v>
      </c>
      <c r="F395" s="2" t="s">
        <v>1936</v>
      </c>
      <c r="G395" s="2"/>
      <c r="H395" s="2"/>
      <c r="I395" s="2" t="s">
        <v>134</v>
      </c>
      <c r="J395" s="2"/>
      <c r="K395" s="2"/>
      <c r="L395" s="2" t="s">
        <v>134</v>
      </c>
      <c r="M395" s="2"/>
      <c r="N395" s="2" t="s">
        <v>2302</v>
      </c>
      <c r="O395" s="2"/>
      <c r="P395" s="2" t="s">
        <v>13</v>
      </c>
      <c r="Q395" s="23" t="str">
        <f t="shared" si="15"/>
        <v>RBB;C193;9620;CONVENIO;62;60910000-1;$1800000;RENDICION DE GASTO COLABORCION SSP</v>
      </c>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31"/>
      <c r="AQ395" s="2"/>
      <c r="AR395" s="2"/>
      <c r="AS395" s="2"/>
      <c r="AT395" s="2"/>
      <c r="AU395" s="2"/>
      <c r="AV395" s="2"/>
      <c r="AW395" s="2"/>
      <c r="AX395" s="2" t="s">
        <v>1939</v>
      </c>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row>
    <row r="396" spans="1:118" hidden="1" x14ac:dyDescent="0.25">
      <c r="A396" s="2" t="s">
        <v>1706</v>
      </c>
      <c r="B396" s="2" t="s">
        <v>1707</v>
      </c>
      <c r="C396" s="26" t="s">
        <v>1708</v>
      </c>
      <c r="D396" s="2" t="s">
        <v>1709</v>
      </c>
      <c r="E396" s="3">
        <v>34500000</v>
      </c>
      <c r="F396" s="2" t="s">
        <v>2303</v>
      </c>
      <c r="G396" s="2"/>
      <c r="H396" s="2"/>
      <c r="I396" s="2" t="s">
        <v>134</v>
      </c>
      <c r="J396" s="2" t="s">
        <v>2304</v>
      </c>
      <c r="K396" s="2"/>
      <c r="L396" s="2" t="s">
        <v>124</v>
      </c>
      <c r="M396" s="2"/>
      <c r="N396" s="2" t="s">
        <v>2305</v>
      </c>
      <c r="O396" s="2"/>
      <c r="P396" s="2" t="s">
        <v>13</v>
      </c>
      <c r="Q396" s="23" t="str">
        <f t="shared" si="15"/>
        <v>Apoyo logístico para el funcionamiento de los comités de manejo de crustáceos bentónicos de la región de Los Lagos y jaiba y centolla de la región de Aysén, año 2023</v>
      </c>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31"/>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row>
    <row r="397" spans="1:118" hidden="1" x14ac:dyDescent="0.25">
      <c r="A397" s="2" t="s">
        <v>1706</v>
      </c>
      <c r="B397" s="2" t="s">
        <v>1707</v>
      </c>
      <c r="C397" s="26" t="s">
        <v>1708</v>
      </c>
      <c r="D397" s="2" t="s">
        <v>1709</v>
      </c>
      <c r="E397" s="3">
        <v>18000000</v>
      </c>
      <c r="F397" s="2" t="s">
        <v>2303</v>
      </c>
      <c r="G397" s="2"/>
      <c r="H397" s="2"/>
      <c r="I397" s="23" t="s">
        <v>134</v>
      </c>
      <c r="J397" s="2" t="s">
        <v>2306</v>
      </c>
      <c r="K397" s="2"/>
      <c r="L397" s="2" t="s">
        <v>124</v>
      </c>
      <c r="M397" s="2"/>
      <c r="N397" s="2" t="s">
        <v>2307</v>
      </c>
      <c r="O397" s="2"/>
      <c r="P397" s="2" t="s">
        <v>13</v>
      </c>
      <c r="Q397" s="23" t="str">
        <f t="shared" si="15"/>
        <v>Asistencia para el funcionamiento de comisiones bentónicas en las regiones de Valparaíso del Libertador General Bernardo O'higgins y del Maule, 2023</v>
      </c>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31"/>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row>
    <row r="398" spans="1:118" hidden="1" x14ac:dyDescent="0.25">
      <c r="A398" s="2" t="s">
        <v>1706</v>
      </c>
      <c r="B398" s="2" t="s">
        <v>1707</v>
      </c>
      <c r="C398" s="26" t="s">
        <v>1708</v>
      </c>
      <c r="D398" s="2" t="s">
        <v>1709</v>
      </c>
      <c r="E398" s="3">
        <v>15000000</v>
      </c>
      <c r="F398" s="2" t="s">
        <v>2303</v>
      </c>
      <c r="G398" s="2"/>
      <c r="H398" s="2"/>
      <c r="I398" s="23" t="s">
        <v>134</v>
      </c>
      <c r="J398" s="2" t="s">
        <v>2308</v>
      </c>
      <c r="K398" s="2"/>
      <c r="L398" s="2" t="s">
        <v>124</v>
      </c>
      <c r="M398" s="2"/>
      <c r="N398" s="2" t="s">
        <v>2309</v>
      </c>
      <c r="O398" s="2"/>
      <c r="P398" s="2" t="s">
        <v>13</v>
      </c>
      <c r="Q398" s="23" t="str">
        <f t="shared" si="15"/>
        <v>Apoyo logístico y asesoría al plan de manejo de la macha, región de Los Lagos, año 2022</v>
      </c>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31"/>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t="s">
        <v>2310</v>
      </c>
    </row>
    <row r="399" spans="1:118" hidden="1" x14ac:dyDescent="0.25">
      <c r="A399" s="2" t="s">
        <v>1706</v>
      </c>
      <c r="B399" s="2" t="s">
        <v>1707</v>
      </c>
      <c r="C399" s="26" t="s">
        <v>1708</v>
      </c>
      <c r="D399" s="2" t="s">
        <v>1709</v>
      </c>
      <c r="E399" s="3">
        <v>15000000</v>
      </c>
      <c r="F399" s="2" t="s">
        <v>2303</v>
      </c>
      <c r="G399" s="2"/>
      <c r="H399" s="2"/>
      <c r="I399" s="23" t="s">
        <v>134</v>
      </c>
      <c r="J399" s="2" t="s">
        <v>2311</v>
      </c>
      <c r="K399" s="2"/>
      <c r="L399" s="2" t="s">
        <v>124</v>
      </c>
      <c r="M399" s="2"/>
      <c r="N399" s="2" t="s">
        <v>2312</v>
      </c>
      <c r="O399" s="2"/>
      <c r="P399" s="2" t="s">
        <v>13</v>
      </c>
      <c r="Q399" s="23" t="str">
        <f t="shared" si="15"/>
        <v>Asistencia para el funcionamiento de los comités de manejo de la pesquería de pulpo del sur en la región de Los Lagos, 2023</v>
      </c>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31"/>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row>
    <row r="400" spans="1:118" x14ac:dyDescent="0.25">
      <c r="A400" s="2" t="s">
        <v>1441</v>
      </c>
      <c r="B400" s="2" t="s">
        <v>1442</v>
      </c>
      <c r="C400" s="26" t="s">
        <v>1443</v>
      </c>
      <c r="D400" s="2" t="s">
        <v>1444</v>
      </c>
      <c r="E400" s="3">
        <v>607347</v>
      </c>
      <c r="F400" s="2" t="s">
        <v>1516</v>
      </c>
      <c r="G400" s="2"/>
      <c r="H400" s="2"/>
      <c r="I400" s="23" t="s">
        <v>134</v>
      </c>
      <c r="J400" s="2"/>
      <c r="K400" s="2"/>
      <c r="L400" s="2" t="s">
        <v>134</v>
      </c>
      <c r="M400" s="2"/>
      <c r="N400" s="2" t="s">
        <v>2313</v>
      </c>
      <c r="O400" s="23"/>
      <c r="P400" s="2" t="s">
        <v>13</v>
      </c>
      <c r="Q400" s="23" t="str">
        <f t="shared" si="15"/>
        <v>FA / 227215 / 99501280-4 / AGUAS PATAGONIA DE AYSEN SA / AGUA/ ANALISIS DE LABO</v>
      </c>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31"/>
      <c r="AQ400" s="2"/>
      <c r="AR400" s="2"/>
      <c r="AS400" s="2"/>
      <c r="AT400" s="2"/>
      <c r="AU400" s="2"/>
      <c r="AV400" s="2"/>
      <c r="AW400" s="2"/>
      <c r="AX400" s="2" t="s">
        <v>1651</v>
      </c>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row>
    <row r="401" spans="1:118" hidden="1" x14ac:dyDescent="0.25">
      <c r="A401" s="2" t="s">
        <v>2290</v>
      </c>
      <c r="B401" s="2" t="s">
        <v>2291</v>
      </c>
      <c r="C401" s="26" t="s">
        <v>2292</v>
      </c>
      <c r="D401" s="2" t="s">
        <v>2293</v>
      </c>
      <c r="E401" s="3">
        <v>132210733</v>
      </c>
      <c r="F401" s="2" t="s">
        <v>2314</v>
      </c>
      <c r="G401" s="2" t="s">
        <v>240</v>
      </c>
      <c r="H401" s="2"/>
      <c r="I401" s="23" t="s">
        <v>134</v>
      </c>
      <c r="J401" s="2"/>
      <c r="K401" s="2"/>
      <c r="L401" s="2" t="s">
        <v>134</v>
      </c>
      <c r="M401" s="27" t="s">
        <v>2315</v>
      </c>
      <c r="N401" s="2" t="s">
        <v>2316</v>
      </c>
      <c r="O401" s="2" t="s">
        <v>2317</v>
      </c>
      <c r="P401" s="2" t="s">
        <v>129</v>
      </c>
      <c r="Q401" s="23" t="str">
        <f>O401</f>
        <v>Calificación crediticia del Estado de Chile</v>
      </c>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31"/>
      <c r="AQ401" s="2"/>
      <c r="AR401" s="2"/>
      <c r="AS401" s="2"/>
      <c r="AT401" s="2"/>
      <c r="AU401" s="2"/>
      <c r="AV401" s="2"/>
      <c r="AW401" s="2"/>
      <c r="AX401" s="2" t="s">
        <v>2292</v>
      </c>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row>
    <row r="402" spans="1:118" hidden="1" x14ac:dyDescent="0.25">
      <c r="A402" s="2" t="s">
        <v>1706</v>
      </c>
      <c r="B402" s="2" t="s">
        <v>1707</v>
      </c>
      <c r="C402" s="26" t="s">
        <v>1708</v>
      </c>
      <c r="D402" s="2" t="s">
        <v>1709</v>
      </c>
      <c r="E402" s="3">
        <v>14850000</v>
      </c>
      <c r="F402" s="2" t="s">
        <v>2318</v>
      </c>
      <c r="G402" s="2"/>
      <c r="H402" s="2"/>
      <c r="I402" s="23" t="s">
        <v>134</v>
      </c>
      <c r="J402" s="2" t="s">
        <v>2319</v>
      </c>
      <c r="K402" s="2"/>
      <c r="L402" s="2" t="s">
        <v>124</v>
      </c>
      <c r="M402" s="2"/>
      <c r="N402" s="2" t="s">
        <v>2320</v>
      </c>
      <c r="O402" s="2"/>
      <c r="P402" s="2" t="s">
        <v>13</v>
      </c>
      <c r="Q402" s="23" t="str">
        <f t="shared" ref="Q402:Q409" si="16">N402</f>
        <v>Apoyo logístico y asesoría al plan de manejo  de juliana, región de Los Lagos, año 2022</v>
      </c>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31"/>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t="s">
        <v>2321</v>
      </c>
    </row>
    <row r="403" spans="1:118" hidden="1" x14ac:dyDescent="0.25">
      <c r="A403" s="2" t="s">
        <v>1706</v>
      </c>
      <c r="B403" s="2" t="s">
        <v>1707</v>
      </c>
      <c r="C403" s="26" t="s">
        <v>1708</v>
      </c>
      <c r="D403" s="2" t="s">
        <v>1709</v>
      </c>
      <c r="E403" s="3">
        <v>21550000</v>
      </c>
      <c r="F403" s="2" t="s">
        <v>2318</v>
      </c>
      <c r="G403" s="2"/>
      <c r="H403" s="2"/>
      <c r="I403" s="23" t="s">
        <v>134</v>
      </c>
      <c r="J403" s="2" t="s">
        <v>2322</v>
      </c>
      <c r="K403" s="2"/>
      <c r="L403" s="2" t="s">
        <v>124</v>
      </c>
      <c r="M403" s="2"/>
      <c r="N403" s="2" t="s">
        <v>2323</v>
      </c>
      <c r="O403" s="2"/>
      <c r="P403" s="2" t="s">
        <v>13</v>
      </c>
      <c r="Q403" s="23" t="str">
        <f t="shared" si="16"/>
        <v>Asistencia para el funcionamiento del comité de manejo de pesquerías bentónicas de las regiones de Los Lagos, Aysén y zona contigua, 2023</v>
      </c>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31"/>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row>
    <row r="404" spans="1:118" hidden="1" x14ac:dyDescent="0.25">
      <c r="A404" s="2" t="s">
        <v>1706</v>
      </c>
      <c r="B404" s="2" t="s">
        <v>1707</v>
      </c>
      <c r="C404" s="26" t="s">
        <v>1708</v>
      </c>
      <c r="D404" s="2" t="s">
        <v>1709</v>
      </c>
      <c r="E404" s="3">
        <v>90000000</v>
      </c>
      <c r="F404" s="2" t="s">
        <v>2324</v>
      </c>
      <c r="G404" s="2"/>
      <c r="H404" s="2"/>
      <c r="I404" s="23" t="s">
        <v>134</v>
      </c>
      <c r="J404" s="2" t="s">
        <v>2325</v>
      </c>
      <c r="K404" s="2"/>
      <c r="L404" s="2" t="s">
        <v>124</v>
      </c>
      <c r="M404" s="2"/>
      <c r="N404" s="2" t="s">
        <v>2326</v>
      </c>
      <c r="O404" s="2"/>
      <c r="P404" s="2" t="s">
        <v>13</v>
      </c>
      <c r="Q404" s="23" t="str">
        <f t="shared" si="16"/>
        <v>Asistencia para el funcionamiento de los comités de manejo de las pesquerías pelágicas nacionales, año 2023</v>
      </c>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31"/>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row>
    <row r="405" spans="1:118" hidden="1" x14ac:dyDescent="0.25">
      <c r="A405" s="2" t="s">
        <v>1706</v>
      </c>
      <c r="B405" s="2" t="s">
        <v>1707</v>
      </c>
      <c r="C405" s="26" t="s">
        <v>1708</v>
      </c>
      <c r="D405" s="2" t="s">
        <v>1709</v>
      </c>
      <c r="E405" s="3">
        <v>37000000</v>
      </c>
      <c r="F405" s="2" t="s">
        <v>2327</v>
      </c>
      <c r="G405" s="2"/>
      <c r="H405" s="2"/>
      <c r="I405" s="2" t="s">
        <v>134</v>
      </c>
      <c r="J405" s="2" t="s">
        <v>2328</v>
      </c>
      <c r="K405" s="2"/>
      <c r="L405" s="2" t="s">
        <v>124</v>
      </c>
      <c r="M405" s="2"/>
      <c r="N405" s="2" t="s">
        <v>2329</v>
      </c>
      <c r="O405" s="2"/>
      <c r="P405" s="2" t="s">
        <v>13</v>
      </c>
      <c r="Q405" s="23" t="str">
        <f t="shared" si="16"/>
        <v>Regularización cartográfica y verificación en terreno de decretos de áreas de manejo y explotación de recursos bentónicos 2023</v>
      </c>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31"/>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row>
    <row r="406" spans="1:118" hidden="1" x14ac:dyDescent="0.25">
      <c r="A406" s="2" t="s">
        <v>1706</v>
      </c>
      <c r="B406" s="2" t="s">
        <v>1707</v>
      </c>
      <c r="C406" s="26" t="s">
        <v>1708</v>
      </c>
      <c r="D406" s="2" t="s">
        <v>1709</v>
      </c>
      <c r="E406" s="5">
        <f>1144.59*32338</f>
        <v>37013751.419999994</v>
      </c>
      <c r="F406" s="29" t="s">
        <v>2330</v>
      </c>
      <c r="G406" s="2"/>
      <c r="H406" s="2"/>
      <c r="I406" s="23" t="s">
        <v>134</v>
      </c>
      <c r="J406" s="2" t="s">
        <v>2331</v>
      </c>
      <c r="K406" s="2"/>
      <c r="L406" s="2" t="s">
        <v>124</v>
      </c>
      <c r="M406" s="2"/>
      <c r="N406" s="2" t="s">
        <v>2332</v>
      </c>
      <c r="O406" s="2"/>
      <c r="P406" s="2" t="s">
        <v>13</v>
      </c>
      <c r="Q406" s="23" t="str">
        <f t="shared" si="16"/>
        <v>Bases de datos para la sistematización de las interacciones mamíferos marinos con centros de cultivo</v>
      </c>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31"/>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t="s">
        <v>2333</v>
      </c>
    </row>
    <row r="407" spans="1:118" hidden="1" x14ac:dyDescent="0.25">
      <c r="A407" s="2" t="s">
        <v>1706</v>
      </c>
      <c r="B407" s="2" t="s">
        <v>1707</v>
      </c>
      <c r="C407" s="26" t="s">
        <v>1708</v>
      </c>
      <c r="D407" s="2" t="s">
        <v>1709</v>
      </c>
      <c r="E407" s="3">
        <v>15000000</v>
      </c>
      <c r="F407" s="29" t="s">
        <v>2334</v>
      </c>
      <c r="G407" s="2"/>
      <c r="H407" s="2"/>
      <c r="I407" s="23" t="s">
        <v>134</v>
      </c>
      <c r="J407" s="2" t="s">
        <v>2335</v>
      </c>
      <c r="K407" s="2"/>
      <c r="L407" s="2" t="s">
        <v>124</v>
      </c>
      <c r="M407" s="2"/>
      <c r="N407" s="2" t="s">
        <v>2336</v>
      </c>
      <c r="O407" s="2"/>
      <c r="P407" s="2" t="s">
        <v>13</v>
      </c>
      <c r="Q407" s="23" t="str">
        <f t="shared" si="16"/>
        <v>Apoyo logístico y asesoría al plan de manejo de Golfo de Arauco, Región del Biobío, año 2022</v>
      </c>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31"/>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t="s">
        <v>2264</v>
      </c>
    </row>
    <row r="408" spans="1:118" x14ac:dyDescent="0.25">
      <c r="A408" s="2" t="s">
        <v>1441</v>
      </c>
      <c r="B408" s="2" t="s">
        <v>1442</v>
      </c>
      <c r="C408" s="26" t="s">
        <v>1443</v>
      </c>
      <c r="D408" s="2" t="s">
        <v>1444</v>
      </c>
      <c r="E408" s="3">
        <v>1485459</v>
      </c>
      <c r="F408" s="2" t="s">
        <v>1963</v>
      </c>
      <c r="G408" s="2"/>
      <c r="H408" s="2"/>
      <c r="I408" s="23" t="s">
        <v>134</v>
      </c>
      <c r="J408" s="2"/>
      <c r="K408" s="2"/>
      <c r="L408" s="2" t="s">
        <v>134</v>
      </c>
      <c r="M408" s="2"/>
      <c r="N408" s="2" t="s">
        <v>1650</v>
      </c>
      <c r="O408" s="2"/>
      <c r="P408" s="2" t="s">
        <v>13</v>
      </c>
      <c r="Q408" s="23" t="str">
        <f t="shared" si="16"/>
        <v xml:space="preserve">FA / 240040 / 99501280-4 / 1746-555-SE23 / AGUAS PATAGONIA DE AYSEN S.A. / </v>
      </c>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31"/>
      <c r="AQ408" s="2"/>
      <c r="AR408" s="2"/>
      <c r="AS408" s="2"/>
      <c r="AT408" s="2"/>
      <c r="AU408" s="2"/>
      <c r="AV408" s="2"/>
      <c r="AW408" s="2"/>
      <c r="AX408" s="2" t="s">
        <v>1651</v>
      </c>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row>
    <row r="409" spans="1:118" hidden="1" x14ac:dyDescent="0.25">
      <c r="A409" s="2" t="s">
        <v>2290</v>
      </c>
      <c r="B409" s="2" t="s">
        <v>2291</v>
      </c>
      <c r="C409" s="26" t="s">
        <v>2292</v>
      </c>
      <c r="D409" s="2" t="s">
        <v>2293</v>
      </c>
      <c r="E409" s="3">
        <v>8081889</v>
      </c>
      <c r="F409" s="2" t="s">
        <v>2337</v>
      </c>
      <c r="G409" s="2"/>
      <c r="H409" s="2"/>
      <c r="I409" s="23" t="s">
        <v>134</v>
      </c>
      <c r="J409" s="2" t="s">
        <v>2338</v>
      </c>
      <c r="K409" s="2"/>
      <c r="L409" s="2" t="s">
        <v>124</v>
      </c>
      <c r="M409" s="27" t="s">
        <v>2339</v>
      </c>
      <c r="N409" s="2" t="s">
        <v>2340</v>
      </c>
      <c r="O409" s="2"/>
      <c r="P409" s="2" t="s">
        <v>13</v>
      </c>
      <c r="Q409" s="23" t="str">
        <f t="shared" si="16"/>
        <v>Servicio de Encuesta de Percepción de la Administración Tributaria Chilena</v>
      </c>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31"/>
      <c r="AQ409" s="2"/>
      <c r="AR409" s="2"/>
      <c r="AS409" s="2"/>
      <c r="AT409" s="2"/>
      <c r="AU409" s="2"/>
      <c r="AV409" s="2"/>
      <c r="AW409" s="2"/>
      <c r="AX409" s="2" t="s">
        <v>2292</v>
      </c>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row>
    <row r="410" spans="1:118" hidden="1" x14ac:dyDescent="0.25">
      <c r="A410" s="2" t="s">
        <v>2290</v>
      </c>
      <c r="B410" s="2" t="s">
        <v>2291</v>
      </c>
      <c r="C410" s="26" t="s">
        <v>2292</v>
      </c>
      <c r="D410" s="2" t="s">
        <v>2293</v>
      </c>
      <c r="E410" s="3">
        <v>120959647</v>
      </c>
      <c r="F410" s="2" t="s">
        <v>2341</v>
      </c>
      <c r="G410" s="2" t="s">
        <v>240</v>
      </c>
      <c r="H410" s="2"/>
      <c r="I410" s="23" t="s">
        <v>134</v>
      </c>
      <c r="J410" s="2"/>
      <c r="K410" s="2"/>
      <c r="L410" s="2" t="s">
        <v>134</v>
      </c>
      <c r="M410" s="27" t="s">
        <v>2342</v>
      </c>
      <c r="N410" s="2" t="s">
        <v>2316</v>
      </c>
      <c r="O410" s="2" t="s">
        <v>2317</v>
      </c>
      <c r="P410" s="2" t="s">
        <v>129</v>
      </c>
      <c r="Q410" s="23" t="str">
        <f>O410</f>
        <v>Calificación crediticia del Estado de Chile</v>
      </c>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31"/>
      <c r="AQ410" s="2"/>
      <c r="AR410" s="2"/>
      <c r="AS410" s="2"/>
      <c r="AT410" s="2"/>
      <c r="AU410" s="2"/>
      <c r="AV410" s="2"/>
      <c r="AW410" s="2"/>
      <c r="AX410" s="2" t="s">
        <v>2292</v>
      </c>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row>
    <row r="411" spans="1:118" hidden="1" x14ac:dyDescent="0.25">
      <c r="A411" s="2" t="s">
        <v>2343</v>
      </c>
      <c r="B411" s="2" t="s">
        <v>2344</v>
      </c>
      <c r="C411" s="2" t="s">
        <v>2345</v>
      </c>
      <c r="D411" s="2" t="s">
        <v>2346</v>
      </c>
      <c r="E411" s="3">
        <v>372079000</v>
      </c>
      <c r="F411" s="2" t="s">
        <v>2253</v>
      </c>
      <c r="G411" s="2"/>
      <c r="H411" s="2"/>
      <c r="I411" s="23" t="s">
        <v>134</v>
      </c>
      <c r="J411" s="2"/>
      <c r="K411" s="2"/>
      <c r="L411" s="2" t="s">
        <v>134</v>
      </c>
      <c r="M411" s="2"/>
      <c r="N411" s="2" t="s">
        <v>2347</v>
      </c>
      <c r="O411" s="2"/>
      <c r="P411" s="2" t="s">
        <v>13</v>
      </c>
      <c r="Q411" s="23" t="str">
        <f t="shared" ref="Q411:Q419" si="17">N411</f>
        <v>DOM;C1864;9701;F;INVT005;US$50000.00;TC875,48;BANCO MUNDIAL;SERVICIOS DE ASES</v>
      </c>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31"/>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row>
    <row r="412" spans="1:118" hidden="1" x14ac:dyDescent="0.25">
      <c r="A412" s="2" t="s">
        <v>2348</v>
      </c>
      <c r="B412" s="2" t="s">
        <v>2349</v>
      </c>
      <c r="C412" s="2" t="s">
        <v>2345</v>
      </c>
      <c r="D412" s="2" t="s">
        <v>2350</v>
      </c>
      <c r="E412" s="3">
        <v>65661000</v>
      </c>
      <c r="F412" s="2" t="s">
        <v>2253</v>
      </c>
      <c r="G412" s="2"/>
      <c r="H412" s="2"/>
      <c r="I412" s="23" t="s">
        <v>134</v>
      </c>
      <c r="J412" s="2"/>
      <c r="K412" s="2"/>
      <c r="L412" s="2" t="s">
        <v>134</v>
      </c>
      <c r="M412" s="2"/>
      <c r="N412" s="2" t="s">
        <v>2347</v>
      </c>
      <c r="O412" s="2"/>
      <c r="P412" s="2" t="s">
        <v>13</v>
      </c>
      <c r="Q412" s="23" t="str">
        <f t="shared" si="17"/>
        <v>DOM;C1864;9701;F;INVT005;US$50000.00;TC875,48;BANCO MUNDIAL;SERVICIOS DE ASES</v>
      </c>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31"/>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row>
    <row r="413" spans="1:118" x14ac:dyDescent="0.25">
      <c r="A413" s="2" t="s">
        <v>1441</v>
      </c>
      <c r="B413" s="2" t="s">
        <v>1442</v>
      </c>
      <c r="C413" s="26" t="s">
        <v>1443</v>
      </c>
      <c r="D413" s="2" t="s">
        <v>1444</v>
      </c>
      <c r="E413" s="3">
        <v>557970</v>
      </c>
      <c r="F413" s="18" t="s">
        <v>413</v>
      </c>
      <c r="G413" s="2"/>
      <c r="H413" s="2"/>
      <c r="I413" s="23" t="s">
        <v>134</v>
      </c>
      <c r="J413" s="2"/>
      <c r="K413" s="2"/>
      <c r="L413" s="2" t="s">
        <v>134</v>
      </c>
      <c r="M413" s="2"/>
      <c r="N413" s="2" t="s">
        <v>2351</v>
      </c>
      <c r="O413" s="2"/>
      <c r="P413" s="2" t="s">
        <v>13</v>
      </c>
      <c r="Q413" s="23" t="str">
        <f t="shared" si="17"/>
        <v xml:space="preserve">FA / 237831 / 99501280-4 / AGUAS PATAGONIA DE AYSEN S.A. / </v>
      </c>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31"/>
      <c r="AQ413" s="2"/>
      <c r="AR413" s="2"/>
      <c r="AS413" s="2"/>
      <c r="AT413" s="2"/>
      <c r="AU413" s="2"/>
      <c r="AV413" s="2"/>
      <c r="AW413" s="2"/>
      <c r="AX413" s="2" t="s">
        <v>1651</v>
      </c>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row>
    <row r="414" spans="1:118" x14ac:dyDescent="0.25">
      <c r="A414" s="2" t="s">
        <v>1441</v>
      </c>
      <c r="B414" s="2" t="s">
        <v>1442</v>
      </c>
      <c r="C414" s="26" t="s">
        <v>1443</v>
      </c>
      <c r="D414" s="2" t="s">
        <v>1444</v>
      </c>
      <c r="E414" s="3">
        <v>0</v>
      </c>
      <c r="F414" s="18" t="s">
        <v>413</v>
      </c>
      <c r="G414" s="2"/>
      <c r="H414" s="2"/>
      <c r="I414" s="23" t="s">
        <v>134</v>
      </c>
      <c r="J414" s="2"/>
      <c r="K414" s="2"/>
      <c r="L414" s="2" t="s">
        <v>134</v>
      </c>
      <c r="M414" s="2"/>
      <c r="N414" s="2" t="s">
        <v>2352</v>
      </c>
      <c r="O414" s="2"/>
      <c r="P414" s="2" t="s">
        <v>13</v>
      </c>
      <c r="Q414" s="23" t="str">
        <f t="shared" si="17"/>
        <v>EOM;C1965;9624;F;470364;81698900-0;$1100000;SERVICIO DE DOSIMETRIA</v>
      </c>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31"/>
      <c r="AQ414" s="2"/>
      <c r="AR414" s="2"/>
      <c r="AS414" s="2"/>
      <c r="AT414" s="2"/>
      <c r="AU414" s="2"/>
      <c r="AV414" s="2"/>
      <c r="AW414" s="2"/>
      <c r="AX414" s="2" t="s">
        <v>1939</v>
      </c>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row>
    <row r="415" spans="1:118" hidden="1" x14ac:dyDescent="0.25">
      <c r="A415" s="2" t="s">
        <v>1706</v>
      </c>
      <c r="B415" s="2" t="s">
        <v>1707</v>
      </c>
      <c r="C415" s="26" t="s">
        <v>1708</v>
      </c>
      <c r="D415" s="2" t="s">
        <v>1709</v>
      </c>
      <c r="E415" s="3">
        <v>39300000</v>
      </c>
      <c r="F415" s="18" t="s">
        <v>1485</v>
      </c>
      <c r="G415" s="2"/>
      <c r="H415" s="2"/>
      <c r="I415" s="23" t="s">
        <v>134</v>
      </c>
      <c r="J415" s="2" t="s">
        <v>2353</v>
      </c>
      <c r="K415" s="2"/>
      <c r="L415" s="2" t="s">
        <v>124</v>
      </c>
      <c r="M415" s="2"/>
      <c r="N415" s="2" t="s">
        <v>2354</v>
      </c>
      <c r="O415" s="2"/>
      <c r="P415" s="2" t="s">
        <v>13</v>
      </c>
      <c r="Q415" s="23" t="str">
        <f t="shared" si="17"/>
        <v>Evaluación del impacto generado por la institucionalidad pública pesquera para el fomento de la pesca artesanal y acuicultura a pequeña escala</v>
      </c>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31"/>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t="s">
        <v>2264</v>
      </c>
    </row>
    <row r="416" spans="1:118" hidden="1" x14ac:dyDescent="0.25">
      <c r="A416" s="2" t="s">
        <v>1706</v>
      </c>
      <c r="B416" s="2" t="s">
        <v>1707</v>
      </c>
      <c r="C416" s="26" t="s">
        <v>1708</v>
      </c>
      <c r="D416" s="2" t="s">
        <v>1709</v>
      </c>
      <c r="E416" s="3">
        <v>64000000</v>
      </c>
      <c r="F416" s="15" t="s">
        <v>2355</v>
      </c>
      <c r="G416" s="2"/>
      <c r="H416" s="2"/>
      <c r="I416" s="23" t="s">
        <v>134</v>
      </c>
      <c r="J416" s="2" t="s">
        <v>2356</v>
      </c>
      <c r="K416" s="2"/>
      <c r="L416" s="2" t="s">
        <v>124</v>
      </c>
      <c r="M416" s="2"/>
      <c r="N416" s="2" t="s">
        <v>2357</v>
      </c>
      <c r="O416" s="2"/>
      <c r="P416" s="2" t="s">
        <v>13</v>
      </c>
      <c r="Q416" s="23" t="str">
        <f t="shared" si="17"/>
        <v>Sistematización de la información generada por los estudios pertenecientes al programa de investigación de la Subsecretaría de Pesca y Acuicultura para la toma de decisiones</v>
      </c>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31"/>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row>
    <row r="417" spans="1:118" x14ac:dyDescent="0.25">
      <c r="A417" s="2" t="s">
        <v>1441</v>
      </c>
      <c r="B417" s="2" t="s">
        <v>1442</v>
      </c>
      <c r="C417" s="26" t="s">
        <v>1443</v>
      </c>
      <c r="D417" s="2" t="s">
        <v>1444</v>
      </c>
      <c r="E417" s="3">
        <v>1684477</v>
      </c>
      <c r="F417" s="2" t="s">
        <v>1985</v>
      </c>
      <c r="G417" s="2"/>
      <c r="H417" s="2"/>
      <c r="I417" s="23" t="s">
        <v>134</v>
      </c>
      <c r="J417" s="2"/>
      <c r="K417" s="2"/>
      <c r="L417" s="2" t="s">
        <v>134</v>
      </c>
      <c r="M417" s="2"/>
      <c r="N417" s="2" t="s">
        <v>2358</v>
      </c>
      <c r="O417" s="2"/>
      <c r="P417" s="2" t="s">
        <v>13</v>
      </c>
      <c r="Q417" s="23" t="str">
        <f t="shared" si="17"/>
        <v xml:space="preserve">FA / 237829 / 99501280-4 / AGUAS PATAGONIA DE AYSEN S.A. / </v>
      </c>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31"/>
      <c r="AQ417" s="2"/>
      <c r="AR417" s="2"/>
      <c r="AS417" s="2"/>
      <c r="AT417" s="2"/>
      <c r="AU417" s="2"/>
      <c r="AV417" s="2"/>
      <c r="AW417" s="2"/>
      <c r="AX417" s="2" t="s">
        <v>1651</v>
      </c>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row>
    <row r="418" spans="1:118" x14ac:dyDescent="0.25">
      <c r="A418" s="2" t="s">
        <v>1441</v>
      </c>
      <c r="B418" s="2" t="s">
        <v>1442</v>
      </c>
      <c r="C418" s="26" t="s">
        <v>1443</v>
      </c>
      <c r="D418" s="2" t="s">
        <v>1444</v>
      </c>
      <c r="E418" s="3">
        <v>2667598</v>
      </c>
      <c r="F418" s="2" t="s">
        <v>1941</v>
      </c>
      <c r="G418" s="2"/>
      <c r="H418" s="2"/>
      <c r="I418" s="23" t="s">
        <v>134</v>
      </c>
      <c r="J418" s="2"/>
      <c r="K418" s="2"/>
      <c r="L418" s="2" t="s">
        <v>134</v>
      </c>
      <c r="M418" s="2"/>
      <c r="N418" s="2" t="s">
        <v>2359</v>
      </c>
      <c r="O418" s="2"/>
      <c r="P418" s="2" t="s">
        <v>13</v>
      </c>
      <c r="Q418" s="23" t="str">
        <f t="shared" si="17"/>
        <v xml:space="preserve">FA / 237830 / 99501280-4 / AGUAS PATAGONIA DE AYSEN S.A. / </v>
      </c>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31"/>
      <c r="AQ418" s="2"/>
      <c r="AR418" s="2"/>
      <c r="AS418" s="2"/>
      <c r="AT418" s="2"/>
      <c r="AU418" s="2"/>
      <c r="AV418" s="2"/>
      <c r="AW418" s="2"/>
      <c r="AX418" s="2" t="s">
        <v>1651</v>
      </c>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row>
    <row r="419" spans="1:118" x14ac:dyDescent="0.25">
      <c r="A419" s="2" t="s">
        <v>1441</v>
      </c>
      <c r="B419" s="2" t="s">
        <v>1442</v>
      </c>
      <c r="C419" s="26" t="s">
        <v>1443</v>
      </c>
      <c r="D419" s="2" t="s">
        <v>1444</v>
      </c>
      <c r="E419" s="3">
        <v>0</v>
      </c>
      <c r="F419" s="2" t="s">
        <v>1941</v>
      </c>
      <c r="G419" s="2"/>
      <c r="H419" s="2"/>
      <c r="I419" s="23" t="s">
        <v>134</v>
      </c>
      <c r="J419" s="2"/>
      <c r="K419" s="2"/>
      <c r="L419" s="2" t="s">
        <v>134</v>
      </c>
      <c r="M419" s="2"/>
      <c r="N419" s="2" t="s">
        <v>2360</v>
      </c>
      <c r="O419" s="2"/>
      <c r="P419" s="2" t="s">
        <v>13</v>
      </c>
      <c r="Q419" s="23" t="str">
        <f t="shared" si="17"/>
        <v>EOM/C2931/9621/FE/12490/70791800-4/$62500000/HITOS 2 Y 3 COLABORACION PARA EL F</v>
      </c>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31"/>
      <c r="AQ419" s="2"/>
      <c r="AR419" s="2"/>
      <c r="AS419" s="2"/>
      <c r="AT419" s="2"/>
      <c r="AU419" s="2"/>
      <c r="AV419" s="2"/>
      <c r="AW419" s="2"/>
      <c r="AX419" s="2" t="s">
        <v>1939</v>
      </c>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row>
    <row r="420" spans="1:118" hidden="1" x14ac:dyDescent="0.25">
      <c r="A420" s="2" t="s">
        <v>2290</v>
      </c>
      <c r="B420" s="2" t="s">
        <v>2291</v>
      </c>
      <c r="C420" s="26" t="s">
        <v>2292</v>
      </c>
      <c r="D420" s="2" t="s">
        <v>2293</v>
      </c>
      <c r="E420" s="3">
        <v>168406588</v>
      </c>
      <c r="F420" s="2" t="s">
        <v>2361</v>
      </c>
      <c r="G420" s="2" t="s">
        <v>240</v>
      </c>
      <c r="H420" s="2"/>
      <c r="I420" s="23" t="s">
        <v>134</v>
      </c>
      <c r="J420" s="2"/>
      <c r="K420" s="2"/>
      <c r="L420" s="2" t="s">
        <v>134</v>
      </c>
      <c r="M420" s="27" t="s">
        <v>2362</v>
      </c>
      <c r="N420" s="2" t="s">
        <v>2316</v>
      </c>
      <c r="O420" s="2" t="s">
        <v>2317</v>
      </c>
      <c r="P420" s="2" t="s">
        <v>129</v>
      </c>
      <c r="Q420" s="23" t="str">
        <f>O420</f>
        <v>Calificación crediticia del Estado de Chile</v>
      </c>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31"/>
      <c r="AQ420" s="2"/>
      <c r="AR420" s="2"/>
      <c r="AS420" s="2"/>
      <c r="AT420" s="2"/>
      <c r="AU420" s="2"/>
      <c r="AV420" s="2"/>
      <c r="AW420" s="2"/>
      <c r="AX420" s="2" t="s">
        <v>2292</v>
      </c>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row>
    <row r="421" spans="1:118" hidden="1" x14ac:dyDescent="0.25">
      <c r="A421" s="2" t="s">
        <v>1706</v>
      </c>
      <c r="B421" s="2" t="s">
        <v>1707</v>
      </c>
      <c r="C421" s="26" t="s">
        <v>1708</v>
      </c>
      <c r="D421" s="2" t="s">
        <v>1709</v>
      </c>
      <c r="E421" s="3">
        <v>23300000</v>
      </c>
      <c r="F421" s="2" t="s">
        <v>2363</v>
      </c>
      <c r="G421" s="2"/>
      <c r="H421" s="2"/>
      <c r="I421" s="23" t="s">
        <v>134</v>
      </c>
      <c r="J421" s="2" t="s">
        <v>2364</v>
      </c>
      <c r="K421" s="2"/>
      <c r="L421" s="2" t="s">
        <v>124</v>
      </c>
      <c r="M421" s="2"/>
      <c r="N421" s="2" t="s">
        <v>2365</v>
      </c>
      <c r="O421" s="2"/>
      <c r="P421" s="2" t="s">
        <v>13</v>
      </c>
      <c r="Q421" s="23" t="str">
        <f t="shared" ref="Q421:Q430" si="18">N421</f>
        <v>Evaluación de los procesos implementados por la institucionalidad pública pesquera para el fomento productivo de la pesca artesanal y acuicultura a pequeña escala</v>
      </c>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31"/>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t="s">
        <v>2264</v>
      </c>
    </row>
    <row r="422" spans="1:118" hidden="1" x14ac:dyDescent="0.25">
      <c r="A422" s="2" t="s">
        <v>2290</v>
      </c>
      <c r="B422" s="2" t="s">
        <v>2291</v>
      </c>
      <c r="C422" s="26" t="s">
        <v>2292</v>
      </c>
      <c r="D422" s="2" t="s">
        <v>2293</v>
      </c>
      <c r="E422" s="3">
        <v>36500000</v>
      </c>
      <c r="F422" s="2" t="s">
        <v>2366</v>
      </c>
      <c r="G422" s="2"/>
      <c r="H422" s="2"/>
      <c r="I422" s="23" t="s">
        <v>134</v>
      </c>
      <c r="J422" s="2" t="s">
        <v>2368</v>
      </c>
      <c r="K422" s="2"/>
      <c r="L422" s="2" t="s">
        <v>124</v>
      </c>
      <c r="M422" s="27" t="s">
        <v>2369</v>
      </c>
      <c r="N422" s="2" t="s">
        <v>2370</v>
      </c>
      <c r="O422" s="2"/>
      <c r="P422" s="2" t="s">
        <v>13</v>
      </c>
      <c r="Q422" s="23" t="str">
        <f t="shared" si="18"/>
        <v>Estudio Comparativo entre las Remuneraciones del Sector Público y Sector Privado</v>
      </c>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31"/>
      <c r="AQ422" s="2"/>
      <c r="AR422" s="2"/>
      <c r="AS422" s="2"/>
      <c r="AT422" s="2"/>
      <c r="AU422" s="2"/>
      <c r="AV422" s="2"/>
      <c r="AW422" s="2"/>
      <c r="AX422" s="2" t="s">
        <v>2297</v>
      </c>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row>
    <row r="423" spans="1:118" hidden="1" x14ac:dyDescent="0.25">
      <c r="A423" s="2" t="s">
        <v>1706</v>
      </c>
      <c r="B423" s="2" t="s">
        <v>1707</v>
      </c>
      <c r="C423" s="26" t="s">
        <v>1708</v>
      </c>
      <c r="D423" s="2" t="s">
        <v>1709</v>
      </c>
      <c r="E423" s="5">
        <f>200*36178</f>
        <v>7235600</v>
      </c>
      <c r="F423" s="2" t="s">
        <v>2371</v>
      </c>
      <c r="G423" s="2"/>
      <c r="H423" s="2"/>
      <c r="I423" s="23" t="s">
        <v>134</v>
      </c>
      <c r="J423" s="2" t="s">
        <v>2321</v>
      </c>
      <c r="K423" s="2"/>
      <c r="L423" s="2" t="s">
        <v>134</v>
      </c>
      <c r="M423" s="2"/>
      <c r="N423" s="2" t="s">
        <v>2372</v>
      </c>
      <c r="O423" s="2"/>
      <c r="P423" s="2" t="s">
        <v>13</v>
      </c>
      <c r="Q423" s="23" t="str">
        <f t="shared" si="18"/>
        <v>Servicio conexo para la migración del sistema de patentes de la subsecretaría de pesca y acuicultura.</v>
      </c>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31"/>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t="s">
        <v>2373</v>
      </c>
    </row>
    <row r="424" spans="1:118" x14ac:dyDescent="0.25">
      <c r="A424" s="2" t="s">
        <v>1441</v>
      </c>
      <c r="B424" s="2" t="s">
        <v>1442</v>
      </c>
      <c r="C424" s="26" t="s">
        <v>1443</v>
      </c>
      <c r="D424" s="2" t="s">
        <v>1444</v>
      </c>
      <c r="E424" s="3">
        <v>62500000</v>
      </c>
      <c r="F424" s="2" t="s">
        <v>1949</v>
      </c>
      <c r="G424" s="2"/>
      <c r="H424" s="2"/>
      <c r="I424" s="2" t="s">
        <v>134</v>
      </c>
      <c r="J424" s="2"/>
      <c r="K424" s="2"/>
      <c r="L424" s="2" t="s">
        <v>134</v>
      </c>
      <c r="M424" s="2"/>
      <c r="N424" s="2" t="s">
        <v>2374</v>
      </c>
      <c r="O424" s="2"/>
      <c r="P424" s="23" t="s">
        <v>13</v>
      </c>
      <c r="Q424" s="23" t="str">
        <f t="shared" si="18"/>
        <v>EOM/C2931/9621/FE/12491/70791800-4/$62500000/HITOS 3 Y 4 DE 4 COLABORACION PARA</v>
      </c>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31"/>
      <c r="AQ424" s="2"/>
      <c r="AR424" s="2"/>
      <c r="AS424" s="2"/>
      <c r="AT424" s="2"/>
      <c r="AU424" s="2"/>
      <c r="AV424" s="2"/>
      <c r="AW424" s="2"/>
      <c r="AX424" s="2" t="s">
        <v>1939</v>
      </c>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row>
    <row r="425" spans="1:118" x14ac:dyDescent="0.25">
      <c r="A425" s="2" t="s">
        <v>1441</v>
      </c>
      <c r="B425" s="2" t="s">
        <v>1442</v>
      </c>
      <c r="C425" s="26" t="s">
        <v>1443</v>
      </c>
      <c r="D425" s="2" t="s">
        <v>1444</v>
      </c>
      <c r="E425" s="3">
        <v>28276381</v>
      </c>
      <c r="F425" s="18" t="s">
        <v>347</v>
      </c>
      <c r="G425" s="2"/>
      <c r="H425" s="2"/>
      <c r="I425" s="2" t="s">
        <v>134</v>
      </c>
      <c r="J425" s="2"/>
      <c r="K425" s="2"/>
      <c r="L425" s="2" t="s">
        <v>134</v>
      </c>
      <c r="M425" s="2"/>
      <c r="N425" s="2" t="s">
        <v>2375</v>
      </c>
      <c r="O425" s="2"/>
      <c r="P425" s="2" t="s">
        <v>13</v>
      </c>
      <c r="Q425" s="2" t="str">
        <f t="shared" si="18"/>
        <v>EOM;C997;9621;F;3077673;60910000-1;$28276381;HITO 2 DE 4 FORT. VIGILANCIA GENOMI</v>
      </c>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31"/>
      <c r="AQ425" s="2"/>
      <c r="AR425" s="2"/>
      <c r="AS425" s="2"/>
      <c r="AT425" s="2"/>
      <c r="AU425" s="2"/>
      <c r="AV425" s="2"/>
      <c r="AW425" s="2"/>
      <c r="AX425" s="2" t="s">
        <v>1939</v>
      </c>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row>
    <row r="426" spans="1:118" x14ac:dyDescent="0.25">
      <c r="A426" s="2" t="s">
        <v>1441</v>
      </c>
      <c r="B426" s="2" t="s">
        <v>1442</v>
      </c>
      <c r="C426" s="26" t="s">
        <v>1443</v>
      </c>
      <c r="D426" s="2" t="s">
        <v>1444</v>
      </c>
      <c r="E426" s="3">
        <v>4321470</v>
      </c>
      <c r="F426" s="18" t="s">
        <v>347</v>
      </c>
      <c r="G426" s="2"/>
      <c r="H426" s="2"/>
      <c r="I426" s="2" t="s">
        <v>134</v>
      </c>
      <c r="J426" s="2"/>
      <c r="K426" s="2"/>
      <c r="L426" s="2" t="s">
        <v>134</v>
      </c>
      <c r="M426" s="2"/>
      <c r="N426" s="2" t="s">
        <v>2376</v>
      </c>
      <c r="O426" s="2"/>
      <c r="P426" s="2" t="s">
        <v>13</v>
      </c>
      <c r="Q426" s="2" t="str">
        <f t="shared" si="18"/>
        <v>EOM;C205;9620;CONVENIO;62;60910000-1;$4321470;RENDICION DE GASTO COLABORZION SS</v>
      </c>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31"/>
      <c r="AQ426" s="2"/>
      <c r="AR426" s="2"/>
      <c r="AS426" s="2"/>
      <c r="AT426" s="2"/>
      <c r="AU426" s="2"/>
      <c r="AV426" s="2"/>
      <c r="AW426" s="2"/>
      <c r="AX426" s="2" t="s">
        <v>1939</v>
      </c>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row>
    <row r="427" spans="1:118" hidden="1" x14ac:dyDescent="0.25">
      <c r="A427" s="2" t="s">
        <v>1706</v>
      </c>
      <c r="B427" s="2" t="s">
        <v>1707</v>
      </c>
      <c r="C427" s="26" t="s">
        <v>1708</v>
      </c>
      <c r="D427" s="2" t="s">
        <v>1709</v>
      </c>
      <c r="E427" s="3">
        <v>87000000</v>
      </c>
      <c r="F427" s="2" t="s">
        <v>1976</v>
      </c>
      <c r="G427" s="2"/>
      <c r="H427" s="2"/>
      <c r="I427" s="2" t="s">
        <v>134</v>
      </c>
      <c r="J427" s="2" t="s">
        <v>2377</v>
      </c>
      <c r="K427" s="2"/>
      <c r="L427" s="2" t="s">
        <v>124</v>
      </c>
      <c r="M427" s="2"/>
      <c r="N427" s="2" t="s">
        <v>2378</v>
      </c>
      <c r="O427" s="2"/>
      <c r="P427" s="2" t="s">
        <v>13</v>
      </c>
      <c r="Q427" s="2" t="str">
        <f t="shared" si="18"/>
        <v>Promover la comercialización y el consumo de productos de la pesca artesanal y acuicultura en la alianza del pacífico, a fin de contribuir a mitigar los efectos de la pandemia COVID-19</v>
      </c>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31"/>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t="s">
        <v>2379</v>
      </c>
    </row>
    <row r="428" spans="1:118" hidden="1" x14ac:dyDescent="0.25">
      <c r="A428" s="2" t="s">
        <v>1706</v>
      </c>
      <c r="B428" s="2" t="s">
        <v>1707</v>
      </c>
      <c r="C428" s="26" t="s">
        <v>1708</v>
      </c>
      <c r="D428" s="2" t="s">
        <v>1709</v>
      </c>
      <c r="E428" s="3">
        <v>22500000</v>
      </c>
      <c r="F428" s="2" t="s">
        <v>1976</v>
      </c>
      <c r="G428" s="2"/>
      <c r="H428" s="2"/>
      <c r="I428" s="2" t="s">
        <v>134</v>
      </c>
      <c r="J428" s="2" t="s">
        <v>2380</v>
      </c>
      <c r="K428" s="2"/>
      <c r="L428" s="2" t="s">
        <v>124</v>
      </c>
      <c r="M428" s="2"/>
      <c r="N428" s="2" t="s">
        <v>2381</v>
      </c>
      <c r="O428" s="2"/>
      <c r="P428" s="2" t="s">
        <v>13</v>
      </c>
      <c r="Q428" s="2" t="str">
        <f t="shared" si="18"/>
        <v>Asesoría y apoyo  a la gestión del cambio climático y a la implementación del plan de adaptación en la pesca y acuicultura (PACCPA), 2023</v>
      </c>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31"/>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row>
    <row r="429" spans="1:118" x14ac:dyDescent="0.25">
      <c r="A429" s="2" t="s">
        <v>1441</v>
      </c>
      <c r="B429" s="2" t="s">
        <v>1442</v>
      </c>
      <c r="C429" s="26" t="s">
        <v>1443</v>
      </c>
      <c r="D429" s="2" t="s">
        <v>1444</v>
      </c>
      <c r="E429" s="3">
        <v>6000000</v>
      </c>
      <c r="F429" s="2" t="s">
        <v>1755</v>
      </c>
      <c r="G429" s="2"/>
      <c r="H429" s="2"/>
      <c r="I429" s="2" t="s">
        <v>134</v>
      </c>
      <c r="J429" s="2"/>
      <c r="K429" s="2"/>
      <c r="L429" s="2" t="s">
        <v>134</v>
      </c>
      <c r="M429" s="2"/>
      <c r="N429" s="2" t="s">
        <v>2382</v>
      </c>
      <c r="O429" s="2"/>
      <c r="P429" s="2" t="s">
        <v>13</v>
      </c>
      <c r="Q429" s="2" t="str">
        <f t="shared" si="18"/>
        <v>EOM/C1561/9623/FE/11969/60911000-7/$6000000/EXP.77954 CONSULTORIA PARA LA ELABO</v>
      </c>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31"/>
      <c r="AQ429" s="2"/>
      <c r="AR429" s="2"/>
      <c r="AS429" s="2"/>
      <c r="AT429" s="2"/>
      <c r="AU429" s="2"/>
      <c r="AV429" s="2"/>
      <c r="AW429" s="2"/>
      <c r="AX429" s="2" t="s">
        <v>1939</v>
      </c>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row>
    <row r="430" spans="1:118" x14ac:dyDescent="0.25">
      <c r="A430" s="2" t="s">
        <v>1441</v>
      </c>
      <c r="B430" s="2" t="s">
        <v>1442</v>
      </c>
      <c r="C430" s="26" t="s">
        <v>1443</v>
      </c>
      <c r="D430" s="2" t="s">
        <v>1444</v>
      </c>
      <c r="E430" s="3">
        <v>4000000</v>
      </c>
      <c r="F430" s="2" t="s">
        <v>1755</v>
      </c>
      <c r="G430" s="2"/>
      <c r="H430" s="2"/>
      <c r="I430" s="2" t="s">
        <v>134</v>
      </c>
      <c r="J430" s="2"/>
      <c r="K430" s="2"/>
      <c r="L430" s="2" t="s">
        <v>134</v>
      </c>
      <c r="M430" s="2"/>
      <c r="N430" s="2" t="s">
        <v>2383</v>
      </c>
      <c r="O430" s="2"/>
      <c r="P430" s="2" t="s">
        <v>13</v>
      </c>
      <c r="Q430" s="2" t="str">
        <f t="shared" si="18"/>
        <v>EOM/C1561/9623/FE/11180/60911000-7/$4000000/EXP.60945 CONSULTORIA PARA LA ELABO</v>
      </c>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31"/>
      <c r="AQ430" s="2"/>
      <c r="AR430" s="2"/>
      <c r="AS430" s="2"/>
      <c r="AT430" s="2"/>
      <c r="AU430" s="2"/>
      <c r="AV430" s="2"/>
      <c r="AW430" s="2"/>
      <c r="AX430" s="2" t="s">
        <v>1939</v>
      </c>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row>
    <row r="431" spans="1:118" hidden="1" x14ac:dyDescent="0.25">
      <c r="A431" s="2" t="s">
        <v>1751</v>
      </c>
      <c r="B431" s="2" t="s">
        <v>1752</v>
      </c>
      <c r="C431" s="2" t="s">
        <v>1753</v>
      </c>
      <c r="D431" s="2" t="s">
        <v>1754</v>
      </c>
      <c r="E431" s="31">
        <v>17300000</v>
      </c>
      <c r="F431" s="2" t="s">
        <v>745</v>
      </c>
      <c r="G431" s="2"/>
      <c r="H431" s="2"/>
      <c r="I431" s="2" t="s">
        <v>134</v>
      </c>
      <c r="J431" s="2" t="s">
        <v>2384</v>
      </c>
      <c r="K431" s="2" t="s">
        <v>2385</v>
      </c>
      <c r="L431" s="2" t="s">
        <v>126</v>
      </c>
      <c r="M431" s="2"/>
      <c r="N431" s="2"/>
      <c r="O431" s="2" t="s">
        <v>1770</v>
      </c>
      <c r="P431" s="2" t="s">
        <v>14</v>
      </c>
      <c r="Q431" s="2" t="str">
        <f>O431</f>
        <v>Servicio de aplicación de encuestas telefónicas a postulantes y beneficiarios de programas urbanos y habitacionales del MINVU.</v>
      </c>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t="s">
        <v>2386</v>
      </c>
      <c r="DD431" s="2" t="s">
        <v>124</v>
      </c>
      <c r="DE431" s="2" t="s">
        <v>196</v>
      </c>
      <c r="DF431" s="2" t="s">
        <v>2387</v>
      </c>
      <c r="DG431" s="2"/>
      <c r="DH431" s="2"/>
      <c r="DI431" s="2"/>
      <c r="DJ431" s="2" t="s">
        <v>124</v>
      </c>
      <c r="DK431" s="2"/>
      <c r="DL431" s="2" t="s">
        <v>1773</v>
      </c>
      <c r="DM431" s="2"/>
      <c r="DN431" s="2"/>
    </row>
    <row r="432" spans="1:118" hidden="1" x14ac:dyDescent="0.25">
      <c r="A432" s="2" t="s">
        <v>1751</v>
      </c>
      <c r="B432" s="2" t="s">
        <v>1752</v>
      </c>
      <c r="C432" s="2" t="s">
        <v>1753</v>
      </c>
      <c r="D432" s="2" t="s">
        <v>1754</v>
      </c>
      <c r="E432" s="31">
        <v>12528000</v>
      </c>
      <c r="F432" s="2" t="s">
        <v>2388</v>
      </c>
      <c r="G432" s="2" t="s">
        <v>240</v>
      </c>
      <c r="H432" s="2"/>
      <c r="I432" s="2" t="s">
        <v>134</v>
      </c>
      <c r="J432" s="2" t="s">
        <v>2389</v>
      </c>
      <c r="K432" s="2" t="s">
        <v>2390</v>
      </c>
      <c r="L432" s="2" t="s">
        <v>126</v>
      </c>
      <c r="M432" s="2"/>
      <c r="N432" s="2"/>
      <c r="O432" s="2" t="s">
        <v>2391</v>
      </c>
      <c r="P432" s="2" t="s">
        <v>14</v>
      </c>
      <c r="Q432" s="2" t="str">
        <f>O432</f>
        <v>Estudio de casos sobre vivienda de interés social: tipologías innovadoras para acoger nuevos modos de vida</v>
      </c>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t="s">
        <v>2392</v>
      </c>
      <c r="DD432" s="2" t="s">
        <v>124</v>
      </c>
      <c r="DE432" s="2" t="s">
        <v>196</v>
      </c>
      <c r="DF432" s="2" t="s">
        <v>1784</v>
      </c>
      <c r="DG432" s="2"/>
      <c r="DH432" s="2"/>
      <c r="DI432" s="2"/>
      <c r="DJ432" s="2" t="s">
        <v>124</v>
      </c>
      <c r="DK432" s="2"/>
      <c r="DL432" s="2" t="s">
        <v>2393</v>
      </c>
      <c r="DM432" s="2"/>
      <c r="DN432" s="2"/>
    </row>
    <row r="434" spans="4:6" x14ac:dyDescent="0.25">
      <c r="F434" s="42"/>
    </row>
    <row r="436" spans="4:6" x14ac:dyDescent="0.25">
      <c r="D436" s="42"/>
    </row>
  </sheetData>
  <autoFilter ref="A1:DN432" xr:uid="{07BEEFAA-0178-486A-898C-C699A1956D15}">
    <filterColumn colId="2">
      <filters>
        <filter val="Subsecretaría de Salud Pública"/>
      </filters>
    </filterColumn>
  </autoFilter>
  <hyperlinks>
    <hyperlink ref="M12" r:id="rId1" xr:uid="{3CCB46CE-A4CE-4FC1-A5F6-4E1349DA9017}"/>
    <hyperlink ref="DA12" r:id="rId2" display="https://www.mercadopublico.cl/Portal/Modules/Site/AdvancedSearch/ViewAttachmentPurchaseOrder.aspx?qs=zsPDh+3gKRC4nH+fthUwLw==" xr:uid="{12800F28-7CCC-42E8-BB91-FA6D75D798BE}"/>
    <hyperlink ref="DN12" r:id="rId3" display="https://msgg.gob.cl/wp/listado-de-estudios-encargados-por-el-ministerio-secretaria-general-de-gobierno-2018-2022/" xr:uid="{88090FC3-3292-4C83-9B0D-9E8E8B3C355D}"/>
    <hyperlink ref="CR73" r:id="rId4" xr:uid="{B7CEADA2-D4A3-4087-8B78-C27646C74055}"/>
    <hyperlink ref="DM73" r:id="rId5" xr:uid="{E05AF430-A8E2-45C1-9399-2A3216DB75AD}"/>
    <hyperlink ref="DN73" r:id="rId6" xr:uid="{6D19268A-649E-49D5-95C1-832C7F0965AC}"/>
    <hyperlink ref="M3" r:id="rId7" xr:uid="{79FE177B-18F5-4292-B62C-0943AE3D5E4B}"/>
    <hyperlink ref="CR3" r:id="rId8" xr:uid="{5DA831E0-8E01-40AD-BA50-8715DEBA2051}"/>
    <hyperlink ref="CT3" r:id="rId9" display="https://www.mercadopublico.cl/Portal/Modules/Site/AdvancedSearch/ViewAttachmentPurchaseOrder.aspx?qs=5B1Zph/u3vbLpyTV/oJ/qg==" xr:uid="{C3CDA034-1897-441A-9C26-268891FBFF9E}"/>
    <hyperlink ref="CR152" r:id="rId10" xr:uid="{BCB812AF-AA18-46A1-B5E4-BD57BB79ECE7}"/>
    <hyperlink ref="CT152" r:id="rId11" display="https://www.mercadopublico.cl/Procurement/Modules/Attachment/ViewAttachment.aspx?enc=S75m3FkcKodpwrJsJkELOmgjtJpzV%2f3HWgFqRUjzVz0KwY8toUMfNiLzA5B9AUC4zzNau8%2fzlGoVVOD7HnhoLWzDCdxF%2bYj%2byOKJ9hfCjtrVZVMQc6A8QKhKNsIjT%2fcJGjT%2fbwbO58w%2bosQNgay6luK6w8AW2M41JUqycb9ic80Hp9bLoFvA5GBKwkoNg1xaO0kvsFDKnvoB%2fJ5N4%2frgxxoU3RtJ2T8qynigitQlQkrr%2fk%2bmHoG7nl0GrAjzmxd4NMMp136riQRKrARVmPJ72D4biWw73yhlX915iemKYvqYrsWZyUVBQXScPO%2bXf5vO" xr:uid="{095D2B7E-B866-4429-AB2A-11D1FDD73EDF}"/>
    <hyperlink ref="CT153" r:id="rId12" display="https://www.mercadopublico.cl/Procurement/Modules/Attachment/ViewAttachment.aspx?enc=OeYJ3fwON6cX0oUAP0TSDkfmSLySt8pJEGH7aF2U6okuVL83OWG5oCY%2bu2nBzcOO0x0pOtGhzGo7Ap9Q12OdWvsFBnq2g%2fqwFMa%2bk1VsGIV6rovN3aIs9vrs%2bK82F1i0g8vIxkYtpzcV6sUfDh1HQVKuB2T%2biF1FRHGDDML1BUfMZCEpPXid%2fbk4YhhYfekp4cA1nnL%2bbCPYcnNWogsPg6dUu9V%2fwAEUgrUyUAv1GMk2P%2f3t5Ns%2f8%2bmZOfuqmkRz0we0q8KcLrvugD17VUrMRM32mzBCzj1GCQG4agUR%2fCeA2j79gxpLpzcP6xb%2bVuYH" xr:uid="{322BCA96-FE70-423D-8580-02B79D7BFEAB}"/>
    <hyperlink ref="CR153" r:id="rId13" xr:uid="{E0449C76-6A47-44F3-B3D3-73C7D9BD5306}"/>
    <hyperlink ref="M44" r:id="rId14" xr:uid="{EE478DBA-2BC3-4329-AFFD-9F329FF62402}"/>
    <hyperlink ref="CR44" r:id="rId15" xr:uid="{E1C0709E-D932-4392-88AA-A4BAECB0EE5B}"/>
    <hyperlink ref="M45" r:id="rId16" xr:uid="{442D6350-C882-4405-BA10-7A8F8B903809}"/>
    <hyperlink ref="CT45" r:id="rId17" display="https://www.mercadopublico.cl/Portal/Modules/Site/AdvancedSearch/ViewAttachmentPurchaseOrder.aspx?qs=qeYFjqY73nFIIlsf4pahGw==" xr:uid="{907266A0-A2B8-4B7C-AC05-B58CEF23E470}"/>
    <hyperlink ref="CR45" r:id="rId18" xr:uid="{C94180DA-BEC2-46E9-9A14-B7691CA88E5F}"/>
    <hyperlink ref="CR202" r:id="rId19" xr:uid="{1DC57070-677A-4726-A966-0F417BE8E769}"/>
    <hyperlink ref="CT202" r:id="rId20" display="https://www.mercadopublico.cl/Procurement/Modules/Attachment/ViewAttachment.aspx?enc=J7ZpkGaXarlECWBvVPzikzc5057Kt2X1QrQd%2fN5bMWMMGMXDpdjrU%2f6BWwBnaYjxq3wQ8XJKLK%2fJbYfvmUMTT8FOuB6gd8nuQTne8PbcORhN%2fH63%2b7VAQ6RgM%2fJh1XzCXzDypoDOpbaGqTVhjhs3ajdB7U9HHljPTsKYZbbDYOehoPW7%2fX%2fQaNC31P9rEHQ2dMy2K8jmmPMUUHbLU45gnXde%2bTSjhDrQfcb5U3hzR71iAyOC1Yq%2f611HAjZLWpRMYukba21Bg%2b3KJWjttEBZ%2fS2lqxWS%2brd6O8XeZloxNcc%2btXkvdEC%2bkwqLcAblQwJ7" xr:uid="{52F62628-D5CF-472E-A3ED-4AAF0CFC5237}"/>
    <hyperlink ref="DN71" r:id="rId21" xr:uid="{04A3E214-91C6-4DBB-98FF-7C10F49273DE}"/>
    <hyperlink ref="CR71" r:id="rId22" xr:uid="{4780B4E5-FE08-494E-885F-EE476801D7FE}"/>
    <hyperlink ref="M7" r:id="rId23" xr:uid="{D4C55ED5-774F-4F8D-8739-A4EA0B6FF076}"/>
    <hyperlink ref="CR7" r:id="rId24" xr:uid="{B1818EDB-4CB7-499E-BEF2-FB8ED9590B25}"/>
    <hyperlink ref="M76" r:id="rId25" xr:uid="{F560287E-2462-4FA8-BCDD-EF763432B6DD}"/>
    <hyperlink ref="CR76" r:id="rId26" xr:uid="{64F994F4-4648-468E-878D-C8DA9B32FF16}"/>
    <hyperlink ref="CT76" r:id="rId27" display="https://www.mercadopublico.cl/Procurement/Modules/Attachment/ViewAttachment.aspx?enc=pTKcMkyCl912KLB0G3R1tLRFgOxSoE1T3TI1edRNJE5vTlbHC%2f7TzSssxojdb3siHwIqwgIBsdmV2Aa9x8iw6Ga%2bUdg%2bt6%2f6Tgo3qtwWvRpRcK8v%2f9dQNzG79gr3KqI%2bgkCMqeC018LkDOijQaxprNhYp2hkusRqwev2wDuHWsBK2cSDABuJlduC1RpPA8lVEgz8xtYnkvZQlbx%2f00%2bCgCoSLAPZilfj12EKEPn30d72lIe2gHmT%2bj7Xo7ZN6l7TC8zHyteBRkTp0X%2bmy2HYRJIbgz%2fXNwglSP1dOoqD92sYJMPwAJiuY64NLx0BnQXO" xr:uid="{89C62A85-A9FA-43C0-B7A5-51ED3EFEFC8C}"/>
    <hyperlink ref="DN74" r:id="rId28" xr:uid="{BB951673-59A7-4528-B2C7-A7EC99120E0D}"/>
    <hyperlink ref="CR74" r:id="rId29" xr:uid="{37FE0102-0449-4121-A8B2-531B38AA8BA5}"/>
    <hyperlink ref="DM74" r:id="rId30" location=":~:text=Esta%20pol%C3%ADtica%20busca%20establecer%20principios%20y%20priorizar%20medidas,gesti%C3%B3n%20integral%2C%20ciudadana%20y%20sostenible%20de%20los%20patrimonios." display="https://www.cultura.gob.cl/actualidad/subsecretaria-de-patrimonio-cultural-da-a-conocer-los-resultados-de-los-procesos-participativos-de-la-politica-de-educacion-patrimonial/#:~:text=Esta%20pol%C3%ADtica%20busca%20establecer%20principios%20y%20priorizar%20medidas,gesti%C3%B3n%20integral%2C%20ciudadana%20y%20sostenible%20de%20los%20patrimonios." xr:uid="{E964C832-75F9-4236-AF93-638F6780FAF9}"/>
    <hyperlink ref="DL74" r:id="rId31" xr:uid="{FD437C1D-E8FA-496B-9E3B-901FAF1DFA00}"/>
    <hyperlink ref="CT74" r:id="rId32" display="https://www.mercadopublico.cl/Procurement/Modules/Attachment/ViewAttachment.aspx?enc=EdH62RI%2fNFZBPoTw9hbDzi5beoLFgTNo4nIibBaTNygP1r6tMMYCP0EDQbdd6WZGJwLyKK2tcU%2fVsQCJBTVEMiLX4Rf5gLtZS0UQ1tyqw79BY5xjfXNl0BsGwYfqhHIXDoq9mUQmi1l05GjDlXRIdD4cNs5dsIZnq%2f3K2owE71AJ0tdmMzaBiHuIIkd4hTItrns9pp2hvXH4O0PbNBABPl59awZlsPFeSiENOBFbpiHQMLusFfUQEpQgYwSslx9jbcer1VVefK1yrT5XqQOGbS6%2bBk4s%2boS%2fdD75UKoeZRWVCYTrMd%2f9As4gqHdHmh5m" xr:uid="{E81DDDBF-56D7-4D2E-A361-D6444C4424F2}"/>
    <hyperlink ref="M77" r:id="rId33" xr:uid="{E7C67D44-D5AE-4CAF-8AF7-6B8B2E8ACF92}"/>
    <hyperlink ref="M74" r:id="rId34" xr:uid="{FBA1F445-7F55-426B-852E-7D272E3727CC}"/>
    <hyperlink ref="M75" r:id="rId35" xr:uid="{6B2E1EB7-01F9-4ABD-A844-70A16C355F26}"/>
    <hyperlink ref="CR75" r:id="rId36" xr:uid="{27965F5F-A892-4C34-93E2-36381811AC39}"/>
    <hyperlink ref="CT75" r:id="rId37" xr:uid="{1191A955-E7C9-434B-B642-088F25BFC85E}"/>
    <hyperlink ref="DL75" r:id="rId38" xr:uid="{C3CF4CE4-88B6-48DE-965A-E82A362940F5}"/>
    <hyperlink ref="DN77" r:id="rId39" xr:uid="{3B55FC0A-83F8-46D2-8DD5-3F7862FD447C}"/>
    <hyperlink ref="CR77" r:id="rId40" xr:uid="{BEBB2CF2-8842-4457-B4C2-DA391B5DB358}"/>
    <hyperlink ref="DM77" r:id="rId41" location=":~:text=Esta%20pol%C3%ADtica%20busca%20establecer%20principios%20y%20priorizar%20medidas,gesti%C3%B3n%20integral%2C%20ciudadana%20y%20sostenible%20de%20los%20patrimonios." display="https://www.cultura.gob.cl/actualidad/subsecretaria-de-patrimonio-cultural-da-a-conocer-los-resultados-de-los-procesos-participativos-de-la-politica-de-educacion-patrimonial/#:~:text=Esta%20pol%C3%ADtica%20busca%20establecer%20principios%20y%20priorizar%20medidas,gesti%C3%B3n%20integral%2C%20ciudadana%20y%20sostenible%20de%20los%20patrimonios." xr:uid="{D9D88998-1884-4A84-AC95-D4EC08B769BE}"/>
    <hyperlink ref="DL77" r:id="rId42" xr:uid="{DCDFA5ED-A53A-4F97-8BF7-0A9785FF462E}"/>
    <hyperlink ref="CT77" r:id="rId43" display="https://www.mercadopublico.cl/Procurement/Modules/Attachment/ViewAttachment.aspx?enc=EdH62RI%2fNFZBPoTw9hbDzi5beoLFgTNo4nIibBaTNygP1r6tMMYCP0EDQbdd6WZGJwLyKK2tcU%2fVsQCJBTVEMiLX4Rf5gLtZS0UQ1tyqw79BY5xjfXNl0BsGwYfqhHIXDoq9mUQmi1l05GjDlXRIdD4cNs5dsIZnq%2f3K2owE71AJ0tdmMzaBiHuIIkd4hTItrns9pp2hvXH4O0PbNBABPl59awZlsPFeSiENOBFbpiHQMLusFfUQEpQgYwSslx9jbcer1VVefK1yrT5XqQOGbS6%2bBk4s%2boS%2fdD75UKoeZRWVCYTrMd%2f9As4gqHdHmh5m" xr:uid="{1CCE7E40-598A-4758-AF3D-6FF753C387B1}"/>
    <hyperlink ref="M46" r:id="rId44" xr:uid="{3BA58A8F-32E3-4A7B-A994-F709D1A936B8}"/>
    <hyperlink ref="CR46" r:id="rId45" xr:uid="{574C75D0-0852-4052-BEDE-BBFBBAF2CE88}"/>
    <hyperlink ref="CT46" r:id="rId46" xr:uid="{2301C318-531D-4B23-B0D7-FF43C71B279B}"/>
    <hyperlink ref="DN46" r:id="rId47" display="https://msgg.gob.cl/wp/listado-de-estudios-encargados-por-el-ministerio-secretaria-general-de-gobierno-2018-2022/" xr:uid="{FDC2B08A-AA21-4E8A-9E0E-5B3B4C2A23D5}"/>
    <hyperlink ref="CT124" r:id="rId48" xr:uid="{5DA3283A-B342-468B-8222-FC9B3C18235B}"/>
    <hyperlink ref="CR124" r:id="rId49" xr:uid="{268464DD-3F2C-4260-8891-7C0CEC81FB75}"/>
    <hyperlink ref="DN124" r:id="rId50" display="https://msgg.gob.cl/wp/listado-de-estudios-encargados-por-el-ministerio-secretaria-general-de-gobierno-2018-2022/" xr:uid="{A5E6F2DA-475F-4BD7-99DC-50D9A811D519}"/>
    <hyperlink ref="DL124" r:id="rId51" xr:uid="{1F0921F4-9153-4D57-B3FF-BC60A37FE42B}"/>
    <hyperlink ref="M47" r:id="rId52" xr:uid="{DAB94104-9326-423E-93C7-E7DF19672850}"/>
    <hyperlink ref="CT47" r:id="rId53" xr:uid="{C09FF97C-4963-4893-9160-FCFE633F6DDF}"/>
    <hyperlink ref="CR47" r:id="rId54" xr:uid="{079E8EBE-0D08-4D88-8210-1DB45CDE8B06}"/>
    <hyperlink ref="M48" r:id="rId55" xr:uid="{FCD44421-491D-477D-94BE-0E7A7B46923E}"/>
    <hyperlink ref="CT48" r:id="rId56" xr:uid="{1198C701-F62E-4B01-AAFC-B13D62481DD6}"/>
    <hyperlink ref="CR48" r:id="rId57" xr:uid="{D12C7C9E-4CB3-4559-8EB5-9EC4FBA9A4B3}"/>
    <hyperlink ref="CR205" r:id="rId58" xr:uid="{BDD435E7-C2D6-4C3B-B927-977538A46FA3}"/>
    <hyperlink ref="CR26" r:id="rId59" xr:uid="{22BDE903-04A2-47EB-BCFD-374B23DAECD6}"/>
    <hyperlink ref="M26" r:id="rId60" xr:uid="{775B2976-76AA-4F5C-8B47-4368F07076B2}"/>
    <hyperlink ref="M27" r:id="rId61" xr:uid="{32C6433D-11AA-4B3F-B510-C34F73641BB2}"/>
    <hyperlink ref="M126" r:id="rId62" xr:uid="{9143410B-BE17-4804-A93C-F6BD9B4D1812}"/>
    <hyperlink ref="CR126" r:id="rId63" xr:uid="{115824A1-9AC4-4297-9AA1-B48795567E56}"/>
    <hyperlink ref="CR29" r:id="rId64" xr:uid="{E2B23D91-649E-4D2B-9BE7-C0CC087EAAB5}"/>
    <hyperlink ref="CT29" r:id="rId65" display="https://www.mercadopublico.cl/Procurement/Modules/Attachment/ViewAttachment.aspx?enc=6insQWuvCu80Aq%2fW3Rg8bjEOri1y%2bhGDGqiQXovZrHRS7kro4okCHq7kHaTbttgP44Xl1sKzB8PjCeie9Jy9mOF9jDFCKeo4hbUO4UaT%2bSDk1i26gYUcZEg79%2bK5osHtmbcJgR9XEotDTCyxcqpmjbL%2fkcVaxQnDQ2WTeS3IRjRUE3VrB5Yj58N9AqprH1O0OYKsyM%2frNoYs8TcxEE58wZQz2TcSK5cStGHPYaShrDS%2baS7B820px7d%2bGrOn1mWQ1aWR%2fiqJZnXovFlu3%2bwoLOtDb%2bGxb8SfIJapBTO022k6E5fN2aa7lsOWph%2fef48v" xr:uid="{E6CD09C6-F879-4ACE-B0B3-24C4D42E0E5E}"/>
    <hyperlink ref="M29" r:id="rId66" xr:uid="{0B6C8DCE-E2FD-4FB9-984C-6BAE7C6B7FD9}"/>
    <hyperlink ref="M30" r:id="rId67" xr:uid="{03E6C587-E462-40A7-947E-B1807E094938}"/>
    <hyperlink ref="CR30" r:id="rId68" xr:uid="{A4AFC0F4-87E2-4413-9889-97A6D1A1CA7F}"/>
    <hyperlink ref="CT30" r:id="rId69" display="https://www.mercadopublico.cl/Procurement/Modules/Attachment/ViewAttachment.aspx?enc=N0zEcjGy0cM3hPaHNAn0GeiqbtLcGzLO1LnY4KltyENBGrhFLXjt04WoefrPqiDja0Fq1HAGAOymxeuyD7%2feu8NkyztEtmtuUJNe4PFcH%2fOTXeoU7xZpusocshw%2bTrfkjAdW%2fGd1r6M1oNZMSny305VNcskuhsWmQaXqrqfFhMpIRdzPyc5pm7jQsLKnCs7MpgfYyBhK71apEn7HcEJjKg0X5PtVfi5GERFFEpHIlkEs0oQplRL5yAJHdZRRD8njN0Oym0F2by7zYvIY%2bhCGVUts60cvaFQTzrvulcr0W33X2KueBlT3MBu5EIrQn%2bYn" xr:uid="{1FA7D8EB-E8F0-4B6E-8F2C-110CBD572078}"/>
    <hyperlink ref="DL30" r:id="rId70" xr:uid="{E148498A-B44F-4EF6-B85D-18E1CF2F9356}"/>
    <hyperlink ref="DM30" r:id="rId71" xr:uid="{29143122-5B61-4F5C-8744-3E6E54B6BD84}"/>
    <hyperlink ref="M28" r:id="rId72" xr:uid="{4ED0CFE3-8C52-421C-9162-D5981CFD1BD9}"/>
    <hyperlink ref="CR28" r:id="rId73" xr:uid="{5EFE8974-D3DF-4D40-BED6-F8764AC4A851}"/>
    <hyperlink ref="CT28" r:id="rId74" xr:uid="{D7830D75-BBD4-41CD-B981-74200FC9E84C}"/>
    <hyperlink ref="DL28" r:id="rId75" xr:uid="{6BEB9194-1794-43B4-9267-82410179554F}"/>
    <hyperlink ref="M127" r:id="rId76" xr:uid="{D6D76D0D-9CF3-4373-9070-B88610E802CA}"/>
    <hyperlink ref="CR127" r:id="rId77" xr:uid="{A1918672-F2C8-476F-B7EB-3A8F5C7BBA25}"/>
    <hyperlink ref="CT127" r:id="rId78" display="https://www.mercadopublico.cl/Procurement/Modules/Attachment/ViewAttachment.aspx?enc=iBIe%2bjyQfEa5EcOZsiBxRDXb4VkB2rDDkMmTuYPJuCI2%2bZpHNPipXXIGaBBzDLUN5vY1TLRKq2JhKHasJHLnb0RETUC9NWgF6fADp1JCvMiR5gao9%2bAXB2rP4TvmZQmBnRjZ3icO2%2bhY%2bH7B%2fhRtSxEqSDBbJMIGVr6nUSam2Tg%2f2Lon0vfBcf5fXUgw2Yykd11jrXhj3kPDpWtaNjbUEfFi8AOSJ0EQXKr2L08oOYYBNS2T4HG5mx4yRbLaWtI0NTWKYMnwu5%2f%2fPPGhWm2HDqV9hvrN0yCdGLugFLUnL%2b40ypT%2foMO1iGLarv3ZCtgd" xr:uid="{C720CEB0-7B63-4E03-86A1-0F5D2070C297}"/>
    <hyperlink ref="DL127" r:id="rId79" xr:uid="{74007522-B1F8-4DCC-80D9-C22F9791B560}"/>
    <hyperlink ref="M125" r:id="rId80" xr:uid="{5F6B6F06-3F71-4C9F-A770-01921D6CDFF4}"/>
    <hyperlink ref="CR125" r:id="rId81" xr:uid="{6CE8ABF2-F382-4ACC-A1E8-717D3393C1A0}"/>
    <hyperlink ref="CT125" r:id="rId82" display="https://www.mercadopublico.cl/Procurement/Modules/Attachment/ViewAttachment.aspx?enc=QHSsyayor%2bBBLL%2bJbn9JUiCEdmqGtMoxbHMqFF0THvuF4w2OOhA3FQgX6GNqHdf6vHWk0A1JIKMdnoqOt6VqoRhN8pJba7qxc%2bZ8Aq25lKxVEMzADanlRJbPAzDtV0tklj4QVDUA0%2bFKCj6qN4YNIq3rQXjOzXodx%2b7HOrvy2Fs%2bGzA9PeNKPg%2bDQijFPTK4JXZpsWVKAvYDiTdNM8jckg69HbzUXkM6y4gZ%2fS03GcVn5sPpBbTsgxbOPQRd42XV%2bGF%2bK6R89klC%2bzhVBaKANg7iDtzn9voCHb3uV%2fxT5TtnVGM8Lg81NJrNJ9HaOpl9" xr:uid="{C083DFE5-F519-40B5-AB6D-B2E04F9B7124}"/>
    <hyperlink ref="DL125" r:id="rId83" xr:uid="{42627FA2-62E5-4C65-8C8F-3C44548FA39F}"/>
    <hyperlink ref="DL29" r:id="rId84" xr:uid="{4ABEC5E8-BD71-4AC0-99D5-49E676B2A2B6}"/>
    <hyperlink ref="CR161" r:id="rId85" xr:uid="{AFDD1CCA-DB49-49A5-8DB7-10B005A64C05}"/>
    <hyperlink ref="DN161" r:id="rId86" xr:uid="{F4F8ADE8-9E91-4759-B9FD-D10C31DAD739}"/>
    <hyperlink ref="M161" r:id="rId87" xr:uid="{4733035E-C549-4D79-AB50-9F9CBD873BB3}"/>
    <hyperlink ref="M160" r:id="rId88" xr:uid="{62F63617-6110-491A-9079-CF5B9D65E987}"/>
    <hyperlink ref="CR160" r:id="rId89" xr:uid="{D6E3DB78-7481-483A-8860-CBF457138516}"/>
    <hyperlink ref="CT160" r:id="rId90" xr:uid="{0B71717C-D864-4B88-8FFB-E69BF0893953}"/>
    <hyperlink ref="M10" r:id="rId91" xr:uid="{09042ED6-E499-4D03-8DC0-97C113873260}"/>
    <hyperlink ref="CT10" r:id="rId92" xr:uid="{F0D9BB54-B9B4-4869-914F-ED0D3D60464A}"/>
    <hyperlink ref="CR10" r:id="rId93" xr:uid="{872337F1-FA06-4C69-9A86-A598580A1380}"/>
    <hyperlink ref="CR11" r:id="rId94" xr:uid="{D97A4573-7441-4155-BBD5-240E80EEBD4F}"/>
    <hyperlink ref="CT11" r:id="rId95" xr:uid="{FD7101EF-4686-4054-B74E-63B6F4198169}"/>
    <hyperlink ref="M89" r:id="rId96" xr:uid="{5ACDA903-5DF9-4426-B75A-6EFCF4719EDD}"/>
    <hyperlink ref="CT89" r:id="rId97" xr:uid="{771B708D-4C41-41A4-96AF-59397F28B59F}"/>
    <hyperlink ref="DL89" r:id="rId98" xr:uid="{F2347B52-B91F-498D-973B-D6BFA15AF342}"/>
    <hyperlink ref="DN89" r:id="rId99" xr:uid="{C7A9DFB9-A814-4FC9-BAA3-0E58AD56C44D}"/>
    <hyperlink ref="CT161" r:id="rId100" xr:uid="{F55C2D9C-9979-45A5-9522-EDE7DAB2DDF7}"/>
    <hyperlink ref="CT25" r:id="rId101" xr:uid="{E5B7FA01-9563-4B9E-8367-039B59031790}"/>
    <hyperlink ref="CR25" r:id="rId102" xr:uid="{3D68374D-0256-44EB-BE12-CC7A05BE131D}"/>
    <hyperlink ref="M90" r:id="rId103" xr:uid="{E4CD3D8C-561B-4B6B-8744-8F0128C4C9EF}"/>
    <hyperlink ref="CT90" r:id="rId104" xr:uid="{65A6E9CF-16A8-4913-96CF-293001AB0454}"/>
    <hyperlink ref="M24" r:id="rId105" xr:uid="{E76ED4B6-7389-470C-9B4F-EDDAFAAE153C}"/>
    <hyperlink ref="CT24" r:id="rId106" xr:uid="{78E13346-6B40-42A5-A41A-495D80A55AD7}"/>
    <hyperlink ref="CR24" r:id="rId107" xr:uid="{DD15B0A6-081A-4541-A3F7-0BE335F62F12}"/>
    <hyperlink ref="M23" r:id="rId108" xr:uid="{129C3813-BFFC-4289-BC8B-360F618A31CE}"/>
    <hyperlink ref="CR23" r:id="rId109" xr:uid="{5257D622-C91B-40C1-8B26-F46C0207C50A}"/>
    <hyperlink ref="CT23" r:id="rId110" xr:uid="{AB527F4D-442D-45F8-856B-4A9276386B5F}"/>
    <hyperlink ref="M32" r:id="rId111" xr:uid="{CCD343F0-B4FF-42D6-92F1-7A89871AFF16}"/>
    <hyperlink ref="CR32" r:id="rId112" xr:uid="{8FBFA930-1ED5-46AE-9582-B14688A70103}"/>
    <hyperlink ref="CT32" r:id="rId113" xr:uid="{8D93D877-6BBD-4003-802B-01B5B9E3BE48}"/>
    <hyperlink ref="M168" r:id="rId114" xr:uid="{D41BB6AE-27B6-4430-A06C-7F7FB2B2D078}"/>
    <hyperlink ref="CR168" r:id="rId115" xr:uid="{ED5DCFDA-A5F4-49C9-AA8C-9B4951D4BF79}"/>
    <hyperlink ref="CT168" r:id="rId116" xr:uid="{D9F9826E-A0E3-4A62-A5B3-1718AB32C6AD}"/>
    <hyperlink ref="M62" r:id="rId117" xr:uid="{A69EB778-7107-4734-A9CF-455B80E4AB20}"/>
    <hyperlink ref="DL62" r:id="rId118" xr:uid="{526C1B1D-FE63-41F1-BC60-DDEBB867F444}"/>
    <hyperlink ref="CT62" r:id="rId119" xr:uid="{26F456EA-728C-486A-9B0B-5958AE99BDA5}"/>
    <hyperlink ref="CR62" r:id="rId120" xr:uid="{F3C4B259-467B-4F7B-8752-CDD982A13C20}"/>
    <hyperlink ref="M61" r:id="rId121" xr:uid="{8261CB03-339C-4007-88C3-13CB89DAEC85}"/>
    <hyperlink ref="CR61" r:id="rId122" xr:uid="{807C0499-B3C9-4B5D-B9C9-46E216213EE1}"/>
    <hyperlink ref="CT61" r:id="rId123" display="https://www.mercadopublico.cl/Procurement/Modules/Attachment/ViewAttachment.aspx?enc=1gtuRXp%2bcssmj1WHBvqtEvlkPRk03pNwaq%2fQtUhBcnOs4qUh%2ff6%2fLXv0ijZWJkhGhAWtsV%2bVmmakuZVz12wKndfDJdY9LcgMEiTU4j2ntrE%2b5m9z905bP8OkdnGCUzDyUXVhBmNI4VaTtRf4BZymVWziA87KiO28g0lZGchB6rtuOFCKXzYIZsuL3ONx%2bt2Oa2OvkihJzwZ3daFdKH54eU2favnJGHMaO4FNCop92Lj3xra%2bHKorB%2bs3bLYzth6pZNNppKcX%2bIdYvpbokc79%2fsODrhepZb5Q%2bphmJcSMB8HYTMgaJv675KW%2bRU%2f4T3u2" xr:uid="{14C5C7E3-76ED-4F19-835F-93246D6755F9}"/>
    <hyperlink ref="M63" r:id="rId124" xr:uid="{FAF6CF7E-72EE-4D45-8567-9851C1754EF2}"/>
    <hyperlink ref="CR63" r:id="rId125" xr:uid="{608778AE-D5BF-4558-97AC-A8C7CBC43616}"/>
    <hyperlink ref="CT63" r:id="rId126" xr:uid="{BA6CC788-C241-4FE8-BE93-8D114A305398}"/>
    <hyperlink ref="DL63" r:id="rId127" xr:uid="{E10F4904-4E43-4336-A615-8091E52A7E6E}"/>
    <hyperlink ref="M64" r:id="rId128" xr:uid="{190ED640-6426-4EBA-98BC-89FB19119621}"/>
    <hyperlink ref="M60" r:id="rId129" xr:uid="{953515D3-2ED1-4513-8940-D36DC2514AF9}"/>
    <hyperlink ref="CT64" r:id="rId130" xr:uid="{2F260995-D875-432E-B7B0-BF720F9FC593}"/>
    <hyperlink ref="CR60" r:id="rId131" xr:uid="{75531A2B-1912-477E-B3C0-621E071694F9}"/>
    <hyperlink ref="CT60" r:id="rId132" xr:uid="{61C0AF56-D584-4D4C-A472-0A74CA404306}"/>
    <hyperlink ref="DL60" r:id="rId133" xr:uid="{9519AE85-75D2-46D5-88D1-F4D333FA5872}"/>
    <hyperlink ref="M34" r:id="rId134" xr:uid="{BAD3E18F-1907-459F-A780-7D84DE1AA53D}"/>
    <hyperlink ref="M5" r:id="rId135" xr:uid="{CE7DB639-1E08-4EE7-8501-90C1FD875842}"/>
    <hyperlink ref="M38" r:id="rId136" xr:uid="{71096275-7BDA-456E-A96A-AF942DD6DE04}"/>
    <hyperlink ref="CT38" r:id="rId137" xr:uid="{2FAD9363-41B7-465A-A2F8-43BA0A317E39}"/>
    <hyperlink ref="CR38" r:id="rId138" xr:uid="{8162012A-D9C3-4707-ACEA-AAC5A292C42F}"/>
    <hyperlink ref="M35" r:id="rId139" xr:uid="{0E8B5632-6698-46DB-8641-2414CA1CC6E8}"/>
    <hyperlink ref="CT35" r:id="rId140" xr:uid="{C1095595-7A19-4B63-A4AD-9FFE38280620}"/>
    <hyperlink ref="CR35" r:id="rId141" xr:uid="{88C48F08-FC1C-4ACE-80F1-3C897EA579B6}"/>
    <hyperlink ref="DA35" r:id="rId142" xr:uid="{90BBB67B-F663-4F8D-BFD0-CF492DFD56A7}"/>
    <hyperlink ref="M37" r:id="rId143" xr:uid="{EC94EE9E-431D-43B6-90EC-C4C528DAC8CB}"/>
    <hyperlink ref="CT37" r:id="rId144" display="https://www.mercadopublico.cl/Procurement/Modules/Attachment/ViewAttachment.aspx?enc=3Jkb6EpTkFbU1fIjcZthbXkMaSSYMNFD6BhLE30T8ZTN%2bGzks%2fi30wn9GlrmDbWn6lon61jp7esRFaQbys6QWRM9zTYGGi%2baYbUEliBgUiCplBE0bLDxZulSv8T5ul3MMtu7KgYwWGAleGdzmFkF5fQj93IBK%2fXIVZb%2bGmYia6vZTEPyU8udvRSRll6z4fALA2OTL9s%2fWOjDmrYnRcFhyfEAku5eENNPOEOp2eYpl%2bELGndG2Nk%2frf5vXBeU0wf3mtUiOiz4l2o%2fxHNoj4VCmgd51cIEpj63F57W7RwSGl8F5IM6uQlVgBoCOCd3Y9gG" xr:uid="{2974F882-4DF8-4053-8809-035259E56F94}"/>
    <hyperlink ref="CR37" r:id="rId145" xr:uid="{3AAC8C21-9C68-460C-B754-A827DE152158}"/>
    <hyperlink ref="M36" r:id="rId146" xr:uid="{517D1DD3-4D46-43D3-BE2F-3601A7FBCFAA}"/>
    <hyperlink ref="CR36" r:id="rId147" xr:uid="{F4A1C4E0-D0E9-410C-9E31-92FE850EC238}"/>
    <hyperlink ref="M33" r:id="rId148" xr:uid="{22155294-C3C7-4FC0-935C-422855B847AD}"/>
    <hyperlink ref="CR33" r:id="rId149" xr:uid="{A250C2BD-8AD3-4FF7-99D7-E942EF4120C3}"/>
    <hyperlink ref="M42" r:id="rId150" xr:uid="{822CDCCB-7CE7-4565-8DE8-B14EB4EA4056}"/>
    <hyperlink ref="CR42" r:id="rId151" xr:uid="{9953D74A-A6C0-451A-ACF7-67540881F1A5}"/>
    <hyperlink ref="DL42" r:id="rId152" xr:uid="{F1B72C7D-2F39-46E1-AFB8-50FDBB31BEAC}"/>
    <hyperlink ref="M41" r:id="rId153" xr:uid="{6D15D539-4115-4B1A-9CF3-FBCDB88E299A}"/>
    <hyperlink ref="CR41" r:id="rId154" xr:uid="{628AF218-8C81-4EC5-921B-ED1764E4F8AC}"/>
    <hyperlink ref="DL41" r:id="rId155" xr:uid="{C8A05388-3D0B-4D60-93C3-D799D34A5B6D}"/>
    <hyperlink ref="M40" r:id="rId156" xr:uid="{198D31A5-F7D1-4F44-AA37-F8269F4DDFE5}"/>
    <hyperlink ref="CR40" r:id="rId157" xr:uid="{C9284120-355A-4481-9768-B750404C1C5F}"/>
    <hyperlink ref="M39" r:id="rId158" xr:uid="{5E888702-B1D7-4D2C-84C3-66A16A9BF15C}"/>
    <hyperlink ref="CR39" r:id="rId159" xr:uid="{9F13BD0B-B488-4A56-B4A5-CF925716840B}"/>
    <hyperlink ref="M154" r:id="rId160" xr:uid="{BD52DE29-4F98-4964-B714-C80A9D057754}"/>
    <hyperlink ref="M6" r:id="rId161" xr:uid="{13BFEBB5-2D49-4EC6-85D7-5F17BB1B3ACC}"/>
    <hyperlink ref="M380" r:id="rId162" display="https://www.mercadopublico.cl/Procurement/Modules/Attachment/ViewAttachment.aspx?enc=%2fL884zUpfeNE%2fl7LM1%2fn%2fVaVmY55%2b3HWllWz5%2bP9iWX5p%2fIG0MMa0SPEKgwAmHTUqNWj3k17H62Sl%2bN7cFWF%2fn4GLnynQVCbgVS0EIqx7dVyWrHr%2bWmtqkupDJM2p%2bzdYDQbw2DZ8NfM0f6YUhpPxuwKd0Z01az51i9YeaZydnqv6Nh9OUCXGkL7uiSRBnKkbWyuA0Ce9F%2fsdbHP06RD%2fIpqLA0k8u9yqIQnRC7Gz8%2fQWBZ3ASysfHWjbNHzaxBzcVtIhySUNIUle%2fIuH%2fpTjJjK3gRynNpX58ihywWg1dtaYDQ1Rc3Yn6sy0UHF8fFg" xr:uid="{2C407AEB-BE6B-4A1C-9448-9A922A7EF8F1}"/>
    <hyperlink ref="M379" r:id="rId163" display="https://www.mercadopublico.cl/Procurement/Modules/Attachment/ViewAttachment.aspx?enc=nonRICtNeku60GgwdtIlSp7Z2QvgRkb7Wd0zKlmkOQNn5fiPiGh6rnBS0TxLLNhQt0hZ4yM6oWEp55OjKx7S5iB2xXCA6ofZ0t2ZPbpv7HERFxFnDC8aUmNptphQnKUMj90NM8iR6N1fuyLfVQ1KsFBGCFgX68coNHq9LFXYLfCWY8EpZ0QgKZ2H9srdI2S6uZog9RBzZiaO%2f27l2Zdq4K3X5dLmcH4Vkgyw7NJ3q%2fumtiNxhFbfoRUZHhBU1cPmEaNj4OEmG5wWrul%2fTHesK7Cy8IdH1LNEwqZ8cbWmtWCjM8GzbgDGHHT3CAu2bApf" xr:uid="{4372BAC0-DABA-4355-94B3-7A988B524AE0}"/>
    <hyperlink ref="DL379" r:id="rId164" xr:uid="{24DC600B-1293-4D3E-9447-6E762A0446C4}"/>
    <hyperlink ref="DL380" r:id="rId165" xr:uid="{18E9F3A2-6F37-4FE1-84F9-E1BCABE77C1D}"/>
    <hyperlink ref="M410" r:id="rId166" xr:uid="{DC6917E5-23AE-47DE-BEC0-5B54F0F2B638}"/>
    <hyperlink ref="M401" r:id="rId167" xr:uid="{E73A3F83-6E95-4387-9F66-E5C00883CF7A}"/>
    <hyperlink ref="M420" r:id="rId168" xr:uid="{A2927A8F-0526-49CC-96C7-1F4C5812B828}"/>
    <hyperlink ref="M409" r:id="rId169" xr:uid="{ACD65AC0-AA7D-4227-8ADA-8A1EDFE496E2}"/>
    <hyperlink ref="M393" r:id="rId170" xr:uid="{37D0BEDD-A624-4B81-8780-12E11FB36AA6}"/>
    <hyperlink ref="M422" r:id="rId171" xr:uid="{FA237103-8AD7-42E1-B14B-33111A2C4694}"/>
    <hyperlink ref="M394" r:id="rId172" xr:uid="{87B72D69-0926-4C08-B369-9835EFE69D04}"/>
    <hyperlink ref="M4" r:id="rId173" xr:uid="{BF0F61F3-8B7B-4545-8F65-C52B3D905306}"/>
    <hyperlink ref="M18" r:id="rId174" xr:uid="{12935B67-8747-4CE8-903A-A06E85838729}"/>
    <hyperlink ref="M16" r:id="rId175" xr:uid="{489E8F4A-A2F6-41DE-A46A-1CE915AE4800}"/>
    <hyperlink ref="M59" r:id="rId176" xr:uid="{AEAED1B8-DD6A-4C9A-8EE2-68E75F254495}"/>
    <hyperlink ref="M205" r:id="rId177" xr:uid="{52915A56-FD05-4841-834D-95053C711C11}"/>
    <hyperlink ref="CT171" r:id="rId178" xr:uid="{5CAE3E02-51EB-470A-83B6-CED1445B0C7B}"/>
    <hyperlink ref="M98" r:id="rId179" xr:uid="{89B0C60F-8E7C-47E3-AA9A-7A652CAF13A1}"/>
  </hyperlinks>
  <pageMargins left="0.7" right="0.7" top="0.75" bottom="0.75" header="0.3" footer="0.3"/>
  <legacyDrawing r:id="rId18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CBE2B-E0D6-4EDE-A920-0C94E44D1AD8}">
  <dimension ref="A1:DG54"/>
  <sheetViews>
    <sheetView workbookViewId="0">
      <pane ySplit="1" topLeftCell="A2" activePane="bottomLeft" state="frozen"/>
      <selection activeCell="Q1" sqref="Q1"/>
      <selection pane="bottomLeft" activeCell="E9" sqref="E9"/>
    </sheetView>
  </sheetViews>
  <sheetFormatPr baseColWidth="10" defaultColWidth="11.42578125" defaultRowHeight="15" x14ac:dyDescent="0.25"/>
  <cols>
    <col min="1" max="1" width="10.42578125" customWidth="1"/>
    <col min="2" max="2" width="18.5703125" bestFit="1" customWidth="1"/>
    <col min="3" max="3" width="17.42578125" customWidth="1"/>
    <col min="4" max="4" width="13.5703125" customWidth="1"/>
    <col min="5" max="5" width="97.7109375" customWidth="1"/>
    <col min="6" max="6" width="16.140625" customWidth="1"/>
    <col min="7" max="7" width="6.85546875" customWidth="1"/>
    <col min="8" max="8" width="66" customWidth="1"/>
    <col min="9" max="9" width="29" customWidth="1"/>
    <col min="10" max="10" width="23.140625" customWidth="1"/>
    <col min="11" max="11" width="12.7109375" customWidth="1"/>
    <col min="12" max="12" width="22.42578125" customWidth="1"/>
    <col min="13" max="13" width="22.140625" customWidth="1"/>
    <col min="14" max="14" width="15.28515625" customWidth="1"/>
    <col min="15" max="15" width="17.42578125" customWidth="1"/>
    <col min="16" max="16" width="26" customWidth="1"/>
    <col min="17" max="17" width="12.140625" customWidth="1"/>
    <col min="18" max="18" width="14" customWidth="1"/>
    <col min="19" max="19" width="11.85546875" customWidth="1"/>
    <col min="20" max="20" width="21.28515625" customWidth="1"/>
    <col min="21" max="21" width="24" customWidth="1"/>
    <col min="22" max="22" width="21.28515625" customWidth="1"/>
    <col min="23" max="23" width="12" customWidth="1"/>
    <col min="24" max="24" width="10.7109375" customWidth="1"/>
    <col min="25" max="25" width="16.140625" customWidth="1"/>
    <col min="26" max="26" width="26" customWidth="1"/>
    <col min="27" max="27" width="22" customWidth="1"/>
    <col min="28" max="28" width="19.140625" customWidth="1"/>
    <col min="29" max="29" width="25.7109375" customWidth="1"/>
    <col min="30" max="30" width="36.5703125" customWidth="1"/>
    <col min="32" max="32" width="22.140625" customWidth="1"/>
    <col min="33" max="33" width="22.85546875" customWidth="1"/>
    <col min="35" max="35" width="18.85546875" customWidth="1"/>
    <col min="36" max="36" width="24.5703125" customWidth="1"/>
    <col min="37" max="37" width="25.28515625" customWidth="1"/>
    <col min="38" max="38" width="21" customWidth="1"/>
    <col min="39" max="39" width="24.5703125" customWidth="1"/>
    <col min="40" max="40" width="60.5703125" customWidth="1"/>
    <col min="41" max="41" width="34.28515625" customWidth="1"/>
    <col min="42" max="42" width="23.140625" customWidth="1"/>
    <col min="43" max="43" width="26.5703125" customWidth="1"/>
    <col min="44" max="44" width="26.140625" customWidth="1"/>
    <col min="45" max="45" width="24.5703125" customWidth="1"/>
    <col min="46" max="46" width="27" customWidth="1"/>
    <col min="47" max="47" width="20.85546875" customWidth="1"/>
    <col min="48" max="48" width="36.85546875" customWidth="1"/>
    <col min="49" max="49" width="23.140625" customWidth="1"/>
    <col min="50" max="50" width="39.140625" customWidth="1"/>
    <col min="51" max="51" width="26.28515625" customWidth="1"/>
    <col min="52" max="52" width="29.42578125" customWidth="1"/>
    <col min="53" max="53" width="33.42578125" customWidth="1"/>
    <col min="54" max="54" width="26.7109375" customWidth="1"/>
    <col min="55" max="55" width="24.5703125" customWidth="1"/>
    <col min="56" max="56" width="16.7109375" customWidth="1"/>
    <col min="58" max="58" width="17.140625" customWidth="1"/>
    <col min="60" max="60" width="19.140625" customWidth="1"/>
    <col min="61" max="61" width="24.28515625" customWidth="1"/>
    <col min="63" max="63" width="17.28515625" customWidth="1"/>
    <col min="65" max="65" width="19.5703125" customWidth="1"/>
    <col min="66" max="66" width="28.85546875" customWidth="1"/>
    <col min="67" max="67" width="20.5703125" customWidth="1"/>
    <col min="68" max="68" width="15.85546875" customWidth="1"/>
    <col min="70" max="70" width="31" customWidth="1"/>
    <col min="71" max="71" width="26.7109375" customWidth="1"/>
    <col min="72" max="72" width="17.85546875" customWidth="1"/>
    <col min="73" max="73" width="21.42578125" customWidth="1"/>
    <col min="74" max="74" width="21.140625" customWidth="1"/>
    <col min="75" max="75" width="24" customWidth="1"/>
    <col min="76" max="76" width="21.42578125" customWidth="1"/>
    <col min="77" max="77" width="23" customWidth="1"/>
    <col min="78" max="78" width="20.42578125" customWidth="1"/>
    <col min="79" max="79" width="22.28515625" customWidth="1"/>
    <col min="80" max="80" width="23.7109375" customWidth="1"/>
    <col min="81" max="81" width="15.5703125" customWidth="1"/>
    <col min="82" max="82" width="21.42578125" customWidth="1"/>
    <col min="83" max="83" width="27.7109375" customWidth="1"/>
    <col min="84" max="84" width="19.7109375" customWidth="1"/>
    <col min="85" max="85" width="21.7109375" customWidth="1"/>
    <col min="86" max="86" width="27.42578125" customWidth="1"/>
    <col min="87" max="87" width="26" customWidth="1"/>
    <col min="88" max="88" width="22.42578125" customWidth="1"/>
    <col min="89" max="90" width="25.140625" customWidth="1"/>
    <col min="91" max="91" width="21.140625" customWidth="1"/>
    <col min="92" max="92" width="21.28515625" customWidth="1"/>
    <col min="93" max="93" width="24.7109375" customWidth="1"/>
    <col min="94" max="94" width="24.42578125" customWidth="1"/>
    <col min="95" max="95" width="28.85546875" customWidth="1"/>
    <col min="96" max="97" width="26.5703125" style="36" customWidth="1"/>
    <col min="98" max="98" width="26.5703125" style="60" customWidth="1"/>
    <col min="99" max="99" width="42.28515625" customWidth="1"/>
    <col min="100" max="100" width="44.42578125" customWidth="1"/>
    <col min="101" max="101" width="24.42578125" customWidth="1"/>
    <col min="102" max="102" width="50.7109375" customWidth="1"/>
    <col min="103" max="103" width="20.140625" customWidth="1"/>
    <col min="104" max="104" width="34" customWidth="1"/>
    <col min="105" max="105" width="10.140625" customWidth="1"/>
    <col min="106" max="106" width="25.5703125" customWidth="1"/>
    <col min="108" max="108" width="24" customWidth="1"/>
    <col min="109" max="109" width="17.28515625" style="60" customWidth="1"/>
    <col min="111" max="111" width="19.140625" customWidth="1"/>
  </cols>
  <sheetData>
    <row r="1" spans="1:111" x14ac:dyDescent="0.25">
      <c r="A1" s="10" t="s">
        <v>9</v>
      </c>
      <c r="B1" s="10" t="s">
        <v>2448</v>
      </c>
      <c r="C1" s="10" t="s">
        <v>12</v>
      </c>
      <c r="D1" s="10" t="s">
        <v>13</v>
      </c>
      <c r="E1" s="10" t="s">
        <v>14</v>
      </c>
      <c r="F1" s="10" t="s">
        <v>2449</v>
      </c>
      <c r="G1" s="10" t="s">
        <v>18</v>
      </c>
      <c r="H1" s="10" t="s">
        <v>19</v>
      </c>
      <c r="I1" s="10" t="s">
        <v>20</v>
      </c>
      <c r="J1" s="10" t="s">
        <v>21</v>
      </c>
      <c r="K1" s="10" t="s">
        <v>22</v>
      </c>
      <c r="L1" s="10" t="s">
        <v>23</v>
      </c>
      <c r="M1" s="10" t="s">
        <v>24</v>
      </c>
      <c r="N1" s="10" t="s">
        <v>25</v>
      </c>
      <c r="O1" s="10" t="s">
        <v>26</v>
      </c>
      <c r="P1" s="10" t="s">
        <v>27</v>
      </c>
      <c r="Q1" s="10" t="s">
        <v>28</v>
      </c>
      <c r="R1" s="10" t="s">
        <v>29</v>
      </c>
      <c r="S1" s="10" t="s">
        <v>30</v>
      </c>
      <c r="T1" s="10" t="s">
        <v>31</v>
      </c>
      <c r="U1" s="10" t="s">
        <v>32</v>
      </c>
      <c r="V1" s="10" t="s">
        <v>33</v>
      </c>
      <c r="W1" s="10" t="s">
        <v>34</v>
      </c>
      <c r="X1" s="10" t="s">
        <v>35</v>
      </c>
      <c r="Y1" s="10" t="s">
        <v>36</v>
      </c>
      <c r="Z1" s="10" t="s">
        <v>37</v>
      </c>
      <c r="AA1" s="10" t="s">
        <v>38</v>
      </c>
      <c r="AB1" s="10" t="s">
        <v>39</v>
      </c>
      <c r="AC1" s="10" t="s">
        <v>40</v>
      </c>
      <c r="AD1" s="10" t="s">
        <v>41</v>
      </c>
      <c r="AE1" s="10" t="s">
        <v>42</v>
      </c>
      <c r="AF1" s="10" t="s">
        <v>43</v>
      </c>
      <c r="AG1" s="10" t="s">
        <v>44</v>
      </c>
      <c r="AH1" s="10" t="s">
        <v>45</v>
      </c>
      <c r="AI1" s="10" t="s">
        <v>46</v>
      </c>
      <c r="AJ1" s="10" t="s">
        <v>47</v>
      </c>
      <c r="AK1" s="10" t="s">
        <v>48</v>
      </c>
      <c r="AL1" s="10" t="s">
        <v>49</v>
      </c>
      <c r="AM1" s="10" t="s">
        <v>50</v>
      </c>
      <c r="AN1" s="10" t="s">
        <v>51</v>
      </c>
      <c r="AO1" s="10" t="s">
        <v>52</v>
      </c>
      <c r="AP1" s="10" t="s">
        <v>53</v>
      </c>
      <c r="AQ1" s="10" t="s">
        <v>54</v>
      </c>
      <c r="AR1" s="10" t="s">
        <v>55</v>
      </c>
      <c r="AS1" s="10" t="s">
        <v>56</v>
      </c>
      <c r="AT1" s="10" t="s">
        <v>57</v>
      </c>
      <c r="AU1" s="10" t="s">
        <v>58</v>
      </c>
      <c r="AV1" s="10" t="s">
        <v>59</v>
      </c>
      <c r="AW1" s="10" t="s">
        <v>60</v>
      </c>
      <c r="AX1" s="10" t="s">
        <v>61</v>
      </c>
      <c r="AY1" s="10" t="s">
        <v>62</v>
      </c>
      <c r="AZ1" s="10" t="s">
        <v>63</v>
      </c>
      <c r="BA1" s="10" t="s">
        <v>64</v>
      </c>
      <c r="BB1" s="10" t="s">
        <v>65</v>
      </c>
      <c r="BC1" s="10" t="s">
        <v>66</v>
      </c>
      <c r="BD1" s="10" t="s">
        <v>67</v>
      </c>
      <c r="BE1" s="10" t="s">
        <v>68</v>
      </c>
      <c r="BF1" s="10" t="s">
        <v>69</v>
      </c>
      <c r="BG1" s="10" t="s">
        <v>70</v>
      </c>
      <c r="BH1" s="10" t="s">
        <v>71</v>
      </c>
      <c r="BI1" s="10" t="s">
        <v>72</v>
      </c>
      <c r="BJ1" s="10" t="s">
        <v>73</v>
      </c>
      <c r="BK1" s="10" t="s">
        <v>74</v>
      </c>
      <c r="BL1" s="10" t="s">
        <v>75</v>
      </c>
      <c r="BM1" s="10" t="s">
        <v>76</v>
      </c>
      <c r="BN1" s="10" t="s">
        <v>77</v>
      </c>
      <c r="BO1" s="10" t="s">
        <v>78</v>
      </c>
      <c r="BP1" s="10" t="s">
        <v>79</v>
      </c>
      <c r="BQ1" s="10" t="s">
        <v>80</v>
      </c>
      <c r="BR1" s="10" t="s">
        <v>81</v>
      </c>
      <c r="BS1" s="10" t="s">
        <v>82</v>
      </c>
      <c r="BT1" s="10" t="s">
        <v>83</v>
      </c>
      <c r="BU1" s="10" t="s">
        <v>84</v>
      </c>
      <c r="BV1" s="10" t="s">
        <v>85</v>
      </c>
      <c r="BW1" s="10" t="s">
        <v>86</v>
      </c>
      <c r="BX1" s="10" t="s">
        <v>87</v>
      </c>
      <c r="BY1" s="10" t="s">
        <v>88</v>
      </c>
      <c r="BZ1" s="10" t="s">
        <v>89</v>
      </c>
      <c r="CA1" s="10" t="s">
        <v>90</v>
      </c>
      <c r="CB1" s="10" t="s">
        <v>91</v>
      </c>
      <c r="CC1" s="10" t="s">
        <v>92</v>
      </c>
      <c r="CD1" s="10" t="s">
        <v>93</v>
      </c>
      <c r="CE1" s="10" t="s">
        <v>94</v>
      </c>
      <c r="CF1" s="10" t="s">
        <v>95</v>
      </c>
      <c r="CG1" s="10" t="s">
        <v>96</v>
      </c>
      <c r="CH1" s="10" t="s">
        <v>97</v>
      </c>
      <c r="CI1" s="10" t="s">
        <v>98</v>
      </c>
      <c r="CJ1" s="10" t="s">
        <v>99</v>
      </c>
      <c r="CK1" s="10" t="s">
        <v>100</v>
      </c>
      <c r="CL1" s="10" t="s">
        <v>2450</v>
      </c>
      <c r="CM1" s="10" t="s">
        <v>101</v>
      </c>
      <c r="CN1" s="10" t="s">
        <v>102</v>
      </c>
      <c r="CO1" s="10" t="s">
        <v>103</v>
      </c>
      <c r="CP1" s="10" t="s">
        <v>104</v>
      </c>
      <c r="CQ1" s="10" t="s">
        <v>105</v>
      </c>
      <c r="CR1" s="10" t="s">
        <v>106</v>
      </c>
      <c r="CS1" s="10" t="s">
        <v>2394</v>
      </c>
      <c r="CT1" s="10" t="s">
        <v>107</v>
      </c>
      <c r="CU1" s="10" t="s">
        <v>108</v>
      </c>
      <c r="CV1" s="10" t="s">
        <v>109</v>
      </c>
      <c r="CW1" s="10" t="s">
        <v>110</v>
      </c>
      <c r="CX1" s="10" t="s">
        <v>2451</v>
      </c>
      <c r="CY1" s="10" t="s">
        <v>111</v>
      </c>
      <c r="CZ1" s="10" t="s">
        <v>112</v>
      </c>
      <c r="DA1" s="10" t="s">
        <v>113</v>
      </c>
      <c r="DB1" s="10" t="s">
        <v>115</v>
      </c>
      <c r="DC1" s="10" t="s">
        <v>116</v>
      </c>
      <c r="DD1" s="10" t="s">
        <v>117</v>
      </c>
      <c r="DE1" s="10" t="s">
        <v>2452</v>
      </c>
      <c r="DF1" s="10" t="s">
        <v>2453</v>
      </c>
      <c r="DG1" s="10" t="s">
        <v>2454</v>
      </c>
    </row>
    <row r="2" spans="1:111" x14ac:dyDescent="0.25">
      <c r="A2" s="2">
        <v>47859212</v>
      </c>
      <c r="B2" s="2" t="s">
        <v>2051</v>
      </c>
      <c r="C2" s="27" t="s">
        <v>2455</v>
      </c>
      <c r="D2" s="2" t="s">
        <v>2456</v>
      </c>
      <c r="E2" s="2" t="s">
        <v>2457</v>
      </c>
      <c r="F2" s="2" t="s">
        <v>2458</v>
      </c>
      <c r="G2" s="2" t="s">
        <v>131</v>
      </c>
      <c r="H2" s="2" t="s">
        <v>419</v>
      </c>
      <c r="I2" s="2" t="s">
        <v>240</v>
      </c>
      <c r="J2" s="2" t="s">
        <v>134</v>
      </c>
      <c r="K2" s="2">
        <v>8</v>
      </c>
      <c r="L2" s="2" t="s">
        <v>131</v>
      </c>
      <c r="M2" s="2" t="s">
        <v>135</v>
      </c>
      <c r="N2" s="2">
        <v>12</v>
      </c>
      <c r="O2" s="2" t="s">
        <v>243</v>
      </c>
      <c r="P2" s="2">
        <v>7</v>
      </c>
      <c r="Q2" s="2" t="s">
        <v>243</v>
      </c>
      <c r="R2" s="28">
        <v>45016</v>
      </c>
      <c r="S2" s="28">
        <v>45016</v>
      </c>
      <c r="T2" s="28">
        <v>45016</v>
      </c>
      <c r="U2" s="28">
        <v>45125</v>
      </c>
      <c r="V2" s="28">
        <v>45086</v>
      </c>
      <c r="W2" s="30">
        <v>2023</v>
      </c>
      <c r="X2" s="2" t="s">
        <v>137</v>
      </c>
      <c r="Y2" s="2">
        <v>0</v>
      </c>
      <c r="Z2" s="2">
        <v>0</v>
      </c>
      <c r="AA2" s="2">
        <v>74999999.900000006</v>
      </c>
      <c r="AB2" s="2" t="s">
        <v>138</v>
      </c>
      <c r="AC2" s="2">
        <v>74999999.900000006</v>
      </c>
      <c r="AD2" s="31">
        <v>74999999.900000006</v>
      </c>
      <c r="AE2" s="2">
        <v>11974789.9</v>
      </c>
      <c r="AF2" s="2" t="s">
        <v>174</v>
      </c>
      <c r="AG2" s="2">
        <v>0</v>
      </c>
      <c r="AH2" s="2">
        <v>0</v>
      </c>
      <c r="AI2" s="2">
        <v>63025210</v>
      </c>
      <c r="AJ2" s="2">
        <v>1757</v>
      </c>
      <c r="AK2" s="2" t="s">
        <v>2459</v>
      </c>
      <c r="AL2" s="2" t="s">
        <v>2460</v>
      </c>
      <c r="AM2" s="2">
        <v>7081</v>
      </c>
      <c r="AN2" s="2" t="s">
        <v>2047</v>
      </c>
      <c r="AO2" s="2" t="s">
        <v>143</v>
      </c>
      <c r="AP2" s="2" t="s">
        <v>144</v>
      </c>
      <c r="AQ2" s="2" t="s">
        <v>145</v>
      </c>
      <c r="AR2" s="2" t="s">
        <v>146</v>
      </c>
      <c r="AS2" s="2" t="s">
        <v>147</v>
      </c>
      <c r="AT2" s="2">
        <v>96333</v>
      </c>
      <c r="AU2" s="2" t="s">
        <v>2050</v>
      </c>
      <c r="AV2" s="2" t="s">
        <v>2461</v>
      </c>
      <c r="AW2" s="2">
        <v>93923</v>
      </c>
      <c r="AX2" s="2" t="s">
        <v>2049</v>
      </c>
      <c r="AY2" s="2" t="s">
        <v>2462</v>
      </c>
      <c r="AZ2" s="2" t="s">
        <v>320</v>
      </c>
      <c r="BA2" s="2" t="s">
        <v>146</v>
      </c>
      <c r="BB2" s="2" t="s">
        <v>153</v>
      </c>
      <c r="BC2" s="2">
        <v>19</v>
      </c>
      <c r="BD2" s="2" t="s">
        <v>147</v>
      </c>
      <c r="BE2" s="2">
        <v>7</v>
      </c>
      <c r="BF2" s="2">
        <v>2</v>
      </c>
      <c r="BG2" s="2" t="s">
        <v>177</v>
      </c>
      <c r="BH2" s="2" t="s">
        <v>137</v>
      </c>
      <c r="BI2" s="2">
        <v>127777372</v>
      </c>
      <c r="BJ2" s="2">
        <v>80101500</v>
      </c>
      <c r="BK2" s="2" t="s">
        <v>253</v>
      </c>
      <c r="BL2" s="2">
        <v>80101505</v>
      </c>
      <c r="BM2" s="2" t="s">
        <v>769</v>
      </c>
      <c r="BN2" s="2" t="s">
        <v>255</v>
      </c>
      <c r="BO2" s="2" t="s">
        <v>256</v>
      </c>
      <c r="BP2" s="2" t="s">
        <v>257</v>
      </c>
      <c r="BQ2" s="2" t="s">
        <v>2458</v>
      </c>
      <c r="BR2" s="2">
        <v>1</v>
      </c>
      <c r="BS2" s="2" t="s">
        <v>259</v>
      </c>
      <c r="BT2" s="2" t="s">
        <v>138</v>
      </c>
      <c r="BU2" s="2">
        <v>63025210</v>
      </c>
      <c r="BV2" s="2">
        <v>0</v>
      </c>
      <c r="BW2" s="2">
        <v>0</v>
      </c>
      <c r="BX2" s="2">
        <v>0</v>
      </c>
      <c r="BY2" s="2">
        <v>63025210</v>
      </c>
      <c r="BZ2" s="2" t="s">
        <v>160</v>
      </c>
      <c r="CA2" s="2" t="s">
        <v>177</v>
      </c>
      <c r="CB2" s="2" t="s">
        <v>177</v>
      </c>
      <c r="CC2" s="2" t="s">
        <v>124</v>
      </c>
      <c r="CD2" s="28">
        <v>45503</v>
      </c>
      <c r="CE2" s="2" t="s">
        <v>194</v>
      </c>
      <c r="CF2" s="2" t="s">
        <v>194</v>
      </c>
      <c r="CG2" s="2" t="s">
        <v>2463</v>
      </c>
      <c r="CH2" s="27" t="s">
        <v>2464</v>
      </c>
      <c r="CI2" s="28" t="s">
        <v>2465</v>
      </c>
      <c r="CJ2" s="28">
        <v>45069</v>
      </c>
      <c r="CK2" s="40">
        <v>45363</v>
      </c>
      <c r="CL2" s="30">
        <v>10</v>
      </c>
      <c r="CM2" s="2" t="s">
        <v>2466</v>
      </c>
      <c r="CN2" s="2" t="s">
        <v>124</v>
      </c>
      <c r="CO2" s="2" t="s">
        <v>124</v>
      </c>
      <c r="CP2" s="27" t="s">
        <v>2467</v>
      </c>
      <c r="CQ2" s="2" t="s">
        <v>134</v>
      </c>
      <c r="CR2" s="29" t="s">
        <v>195</v>
      </c>
      <c r="CS2" s="29">
        <v>22</v>
      </c>
      <c r="CT2" s="34" t="s">
        <v>124</v>
      </c>
      <c r="CU2" s="2" t="s">
        <v>196</v>
      </c>
      <c r="CV2" t="s">
        <v>434</v>
      </c>
      <c r="CW2" s="2" t="s">
        <v>264</v>
      </c>
      <c r="CX2" s="2" t="s">
        <v>2468</v>
      </c>
      <c r="CY2" s="2" t="s">
        <v>2469</v>
      </c>
      <c r="CZ2" s="2" t="s">
        <v>2470</v>
      </c>
      <c r="DA2" s="2" t="s">
        <v>134</v>
      </c>
      <c r="DB2" s="2" t="s">
        <v>437</v>
      </c>
      <c r="DC2" s="2" t="s">
        <v>2471</v>
      </c>
      <c r="DD2" s="2" t="s">
        <v>262</v>
      </c>
      <c r="DE2" s="34" t="s">
        <v>124</v>
      </c>
      <c r="DF2" s="2">
        <v>2</v>
      </c>
      <c r="DG2" s="2"/>
    </row>
    <row r="3" spans="1:111" x14ac:dyDescent="0.25">
      <c r="A3" s="2">
        <v>48782656</v>
      </c>
      <c r="B3" s="2" t="s">
        <v>2472</v>
      </c>
      <c r="C3" s="27" t="s">
        <v>503</v>
      </c>
      <c r="D3" s="2" t="s">
        <v>504</v>
      </c>
      <c r="E3" s="2" t="s">
        <v>2473</v>
      </c>
      <c r="F3" s="2" t="s">
        <v>506</v>
      </c>
      <c r="G3" s="2" t="s">
        <v>131</v>
      </c>
      <c r="H3" s="2" t="s">
        <v>132</v>
      </c>
      <c r="I3" s="2" t="s">
        <v>133</v>
      </c>
      <c r="J3" s="2" t="s">
        <v>134</v>
      </c>
      <c r="K3" s="2">
        <v>8</v>
      </c>
      <c r="L3" s="2" t="s">
        <v>131</v>
      </c>
      <c r="M3" s="2" t="s">
        <v>135</v>
      </c>
      <c r="N3" s="2">
        <v>12</v>
      </c>
      <c r="O3" s="2" t="s">
        <v>243</v>
      </c>
      <c r="P3" s="2">
        <v>7</v>
      </c>
      <c r="Q3" s="2" t="s">
        <v>243</v>
      </c>
      <c r="R3" s="28">
        <v>45163</v>
      </c>
      <c r="S3" s="28">
        <v>45190</v>
      </c>
      <c r="T3" s="28">
        <v>45190</v>
      </c>
      <c r="U3" s="28">
        <v>45190</v>
      </c>
      <c r="V3" s="28">
        <v>45198</v>
      </c>
      <c r="W3" s="30">
        <v>2023</v>
      </c>
      <c r="X3" s="2" t="s">
        <v>137</v>
      </c>
      <c r="Y3" s="2">
        <v>0</v>
      </c>
      <c r="Z3" s="2">
        <v>0</v>
      </c>
      <c r="AA3" s="2">
        <v>34105000.159999996</v>
      </c>
      <c r="AB3" s="2" t="s">
        <v>138</v>
      </c>
      <c r="AC3" s="2">
        <v>34105000.159999996</v>
      </c>
      <c r="AD3" s="31">
        <v>34105000.159999996</v>
      </c>
      <c r="AE3" s="2">
        <v>5445336.1600000001</v>
      </c>
      <c r="AF3" s="2" t="s">
        <v>174</v>
      </c>
      <c r="AG3" s="2">
        <v>0</v>
      </c>
      <c r="AH3" s="2">
        <v>0</v>
      </c>
      <c r="AI3" s="2">
        <v>28659664</v>
      </c>
      <c r="AJ3" s="2">
        <v>1098710</v>
      </c>
      <c r="AK3" s="2" t="s">
        <v>214</v>
      </c>
      <c r="AL3" s="2" t="s">
        <v>215</v>
      </c>
      <c r="AM3" s="2">
        <v>1689493</v>
      </c>
      <c r="AN3" s="2" t="s">
        <v>2397</v>
      </c>
      <c r="AO3" s="2" t="s">
        <v>143</v>
      </c>
      <c r="AP3" s="2" t="s">
        <v>216</v>
      </c>
      <c r="AQ3" s="2" t="s">
        <v>145</v>
      </c>
      <c r="AR3" s="2" t="s">
        <v>146</v>
      </c>
      <c r="AS3" s="2" t="s">
        <v>147</v>
      </c>
      <c r="AT3" s="2">
        <v>531198</v>
      </c>
      <c r="AU3" s="2" t="s">
        <v>439</v>
      </c>
      <c r="AV3" s="2" t="s">
        <v>445</v>
      </c>
      <c r="AW3" s="2">
        <v>1063616</v>
      </c>
      <c r="AX3" s="2" t="s">
        <v>2434</v>
      </c>
      <c r="AY3" s="2" t="s">
        <v>447</v>
      </c>
      <c r="AZ3" s="2" t="s">
        <v>248</v>
      </c>
      <c r="BA3" s="2" t="s">
        <v>146</v>
      </c>
      <c r="BB3" s="2" t="s">
        <v>153</v>
      </c>
      <c r="BC3" s="2">
        <v>19</v>
      </c>
      <c r="BD3" s="2" t="s">
        <v>147</v>
      </c>
      <c r="BE3" s="2">
        <v>7</v>
      </c>
      <c r="BF3" s="2">
        <v>2</v>
      </c>
      <c r="BG3" s="2" t="s">
        <v>502</v>
      </c>
      <c r="BH3" s="2" t="s">
        <v>137</v>
      </c>
      <c r="BI3" s="2">
        <v>130517819</v>
      </c>
      <c r="BJ3" s="2">
        <v>81111800</v>
      </c>
      <c r="BK3" s="2" t="s">
        <v>459</v>
      </c>
      <c r="BL3" s="2">
        <v>81111806</v>
      </c>
      <c r="BM3" s="2" t="s">
        <v>460</v>
      </c>
      <c r="BN3" s="2" t="s">
        <v>222</v>
      </c>
      <c r="BO3" s="2" t="s">
        <v>461</v>
      </c>
      <c r="BP3" s="2" t="s">
        <v>462</v>
      </c>
      <c r="BQ3" s="2" t="s">
        <v>507</v>
      </c>
      <c r="BR3" s="2">
        <v>1</v>
      </c>
      <c r="BS3" s="2" t="s">
        <v>163</v>
      </c>
      <c r="BT3" s="2" t="s">
        <v>138</v>
      </c>
      <c r="BU3" s="2">
        <v>28659664</v>
      </c>
      <c r="BV3" s="2">
        <v>0</v>
      </c>
      <c r="BW3" s="2">
        <v>0</v>
      </c>
      <c r="BX3" s="2">
        <v>0</v>
      </c>
      <c r="BY3" s="2">
        <v>28659664</v>
      </c>
      <c r="BZ3" s="2" t="s">
        <v>160</v>
      </c>
      <c r="CA3" s="2">
        <v>1080</v>
      </c>
      <c r="CB3" s="2" t="s">
        <v>508</v>
      </c>
      <c r="CC3" s="2" t="s">
        <v>124</v>
      </c>
      <c r="CD3" s="28">
        <v>45498</v>
      </c>
      <c r="CE3" s="2" t="s">
        <v>502</v>
      </c>
      <c r="CF3" s="27" t="s">
        <v>2474</v>
      </c>
      <c r="CG3" s="2" t="s">
        <v>2475</v>
      </c>
      <c r="CH3" s="27" t="s">
        <v>2476</v>
      </c>
      <c r="CI3" s="2" t="s">
        <v>2477</v>
      </c>
      <c r="CJ3" s="28">
        <v>45176</v>
      </c>
      <c r="CK3" s="2" t="s">
        <v>2477</v>
      </c>
      <c r="CL3" s="56">
        <v>4.5</v>
      </c>
      <c r="CM3" s="2" t="s">
        <v>124</v>
      </c>
      <c r="CN3" s="2" t="s">
        <v>124</v>
      </c>
      <c r="CO3" s="2" t="s">
        <v>194</v>
      </c>
      <c r="CP3" s="2" t="s">
        <v>194</v>
      </c>
      <c r="CQ3" s="2" t="s">
        <v>194</v>
      </c>
      <c r="CR3" s="29" t="s">
        <v>195</v>
      </c>
      <c r="CS3" s="29">
        <v>22</v>
      </c>
      <c r="CT3" s="34" t="s">
        <v>124</v>
      </c>
      <c r="CU3" s="2" t="s">
        <v>196</v>
      </c>
      <c r="CV3" s="2" t="s">
        <v>2478</v>
      </c>
      <c r="CW3" s="2" t="s">
        <v>198</v>
      </c>
      <c r="CX3" s="2" t="s">
        <v>2468</v>
      </c>
      <c r="CY3" s="2" t="s">
        <v>2479</v>
      </c>
      <c r="CZ3" s="2" t="s">
        <v>2480</v>
      </c>
      <c r="DA3" s="2" t="s">
        <v>124</v>
      </c>
      <c r="DB3" s="2" t="s">
        <v>2481</v>
      </c>
      <c r="DC3" s="2" t="s">
        <v>194</v>
      </c>
      <c r="DD3" s="27" t="s">
        <v>2481</v>
      </c>
      <c r="DE3" s="34" t="s">
        <v>124</v>
      </c>
      <c r="DF3" s="2">
        <v>1</v>
      </c>
      <c r="DG3" s="2"/>
    </row>
    <row r="4" spans="1:111" x14ac:dyDescent="0.25">
      <c r="A4" s="2">
        <v>48254602</v>
      </c>
      <c r="B4" s="2" t="s">
        <v>2482</v>
      </c>
      <c r="C4" s="27" t="s">
        <v>2483</v>
      </c>
      <c r="D4" s="2" t="s">
        <v>2484</v>
      </c>
      <c r="E4" s="2" t="s">
        <v>2407</v>
      </c>
      <c r="F4" s="2" t="s">
        <v>2485</v>
      </c>
      <c r="G4" s="2" t="s">
        <v>131</v>
      </c>
      <c r="H4" s="2" t="s">
        <v>132</v>
      </c>
      <c r="I4" s="2" t="s">
        <v>133</v>
      </c>
      <c r="J4" s="2" t="s">
        <v>134</v>
      </c>
      <c r="K4" s="2">
        <v>8</v>
      </c>
      <c r="L4" s="2" t="s">
        <v>131</v>
      </c>
      <c r="M4" s="2" t="s">
        <v>135</v>
      </c>
      <c r="N4" s="2">
        <v>12</v>
      </c>
      <c r="O4" s="2" t="s">
        <v>243</v>
      </c>
      <c r="P4" s="2">
        <v>7</v>
      </c>
      <c r="Q4" s="2" t="s">
        <v>243</v>
      </c>
      <c r="R4" s="28">
        <v>45078</v>
      </c>
      <c r="S4" s="28">
        <v>45138</v>
      </c>
      <c r="T4" s="28">
        <v>45138</v>
      </c>
      <c r="U4" s="28">
        <v>45138</v>
      </c>
      <c r="V4" s="28">
        <v>45138</v>
      </c>
      <c r="W4" s="30">
        <v>2023</v>
      </c>
      <c r="X4" s="2" t="s">
        <v>137</v>
      </c>
      <c r="Y4" s="2">
        <v>0</v>
      </c>
      <c r="Z4" s="2">
        <v>0</v>
      </c>
      <c r="AA4" s="2">
        <v>173200369</v>
      </c>
      <c r="AB4" s="2" t="s">
        <v>138</v>
      </c>
      <c r="AC4" s="2">
        <v>173200369</v>
      </c>
      <c r="AD4" s="31">
        <v>173200369</v>
      </c>
      <c r="AE4" s="2">
        <v>0</v>
      </c>
      <c r="AF4" s="2" t="s">
        <v>139</v>
      </c>
      <c r="AG4" s="2">
        <v>0</v>
      </c>
      <c r="AH4" s="2">
        <v>0</v>
      </c>
      <c r="AI4" s="2">
        <v>173200369</v>
      </c>
      <c r="AJ4" s="2">
        <v>1752</v>
      </c>
      <c r="AK4" s="2" t="s">
        <v>2486</v>
      </c>
      <c r="AL4" s="2" t="s">
        <v>2487</v>
      </c>
      <c r="AM4" s="2">
        <v>7078</v>
      </c>
      <c r="AN4" s="2" t="s">
        <v>2396</v>
      </c>
      <c r="AO4" s="2" t="s">
        <v>143</v>
      </c>
      <c r="AP4" s="2" t="s">
        <v>1045</v>
      </c>
      <c r="AQ4" s="2" t="s">
        <v>145</v>
      </c>
      <c r="AR4" s="2" t="s">
        <v>146</v>
      </c>
      <c r="AS4" s="2" t="s">
        <v>147</v>
      </c>
      <c r="AT4" s="2">
        <v>603918</v>
      </c>
      <c r="AU4" s="2" t="s">
        <v>2488</v>
      </c>
      <c r="AV4" s="2" t="s">
        <v>2489</v>
      </c>
      <c r="AW4" s="2">
        <v>1190136</v>
      </c>
      <c r="AX4" s="2" t="s">
        <v>2428</v>
      </c>
      <c r="AY4" s="2" t="s">
        <v>699</v>
      </c>
      <c r="AZ4" s="2" t="s">
        <v>145</v>
      </c>
      <c r="BA4" s="2" t="s">
        <v>146</v>
      </c>
      <c r="BB4" s="2" t="s">
        <v>153</v>
      </c>
      <c r="BC4" s="2">
        <v>0</v>
      </c>
      <c r="BD4" s="2" t="s">
        <v>147</v>
      </c>
      <c r="BE4" s="2">
        <v>12</v>
      </c>
      <c r="BF4" s="2">
        <v>2</v>
      </c>
      <c r="BG4" s="2" t="s">
        <v>177</v>
      </c>
      <c r="BH4" s="2" t="s">
        <v>137</v>
      </c>
      <c r="BI4" s="2">
        <v>128958321</v>
      </c>
      <c r="BJ4" s="2">
        <v>80101500</v>
      </c>
      <c r="BK4" s="2" t="s">
        <v>253</v>
      </c>
      <c r="BL4" s="2">
        <v>80101505</v>
      </c>
      <c r="BM4" s="2" t="s">
        <v>769</v>
      </c>
      <c r="BN4" s="2" t="s">
        <v>255</v>
      </c>
      <c r="BO4" s="2" t="s">
        <v>256</v>
      </c>
      <c r="BP4" s="2" t="s">
        <v>257</v>
      </c>
      <c r="BQ4" s="2" t="s">
        <v>177</v>
      </c>
      <c r="BR4" s="2">
        <v>1</v>
      </c>
      <c r="BS4" s="2" t="s">
        <v>163</v>
      </c>
      <c r="BT4" s="2" t="s">
        <v>138</v>
      </c>
      <c r="BU4" s="2">
        <v>173200369</v>
      </c>
      <c r="BV4" s="2">
        <v>0</v>
      </c>
      <c r="BW4" s="2">
        <v>0</v>
      </c>
      <c r="BX4" s="2">
        <v>0</v>
      </c>
      <c r="BY4" s="2">
        <v>173200369</v>
      </c>
      <c r="BZ4" s="2" t="s">
        <v>160</v>
      </c>
      <c r="CA4" s="2">
        <v>2126</v>
      </c>
      <c r="CB4" s="2" t="s">
        <v>177</v>
      </c>
      <c r="CC4" s="2" t="s">
        <v>124</v>
      </c>
      <c r="CD4" s="28">
        <v>45502</v>
      </c>
      <c r="CE4" s="2" t="s">
        <v>2490</v>
      </c>
      <c r="CF4" s="2"/>
      <c r="CG4" s="2" t="s">
        <v>2491</v>
      </c>
      <c r="CH4" s="27" t="s">
        <v>2492</v>
      </c>
      <c r="CI4" s="2" t="s">
        <v>2493</v>
      </c>
      <c r="CJ4" s="28">
        <v>45091</v>
      </c>
      <c r="CK4" s="28">
        <f>CJ4+150</f>
        <v>45241</v>
      </c>
      <c r="CL4" s="30">
        <f>160/30</f>
        <v>5.333333333333333</v>
      </c>
      <c r="CM4" s="2" t="s">
        <v>124</v>
      </c>
      <c r="CN4" s="2" t="s">
        <v>262</v>
      </c>
      <c r="CO4" s="2" t="s">
        <v>194</v>
      </c>
      <c r="CP4" s="2" t="s">
        <v>194</v>
      </c>
      <c r="CQ4" s="2" t="s">
        <v>194</v>
      </c>
      <c r="CR4" s="29" t="s">
        <v>2494</v>
      </c>
      <c r="CS4" s="29">
        <v>24</v>
      </c>
      <c r="CT4" s="34" t="s">
        <v>134</v>
      </c>
      <c r="CU4" s="2" t="s">
        <v>2495</v>
      </c>
      <c r="CV4" s="2" t="s">
        <v>2496</v>
      </c>
      <c r="CW4" s="2" t="s">
        <v>198</v>
      </c>
      <c r="CX4" s="2" t="s">
        <v>2497</v>
      </c>
      <c r="CY4" s="2" t="s">
        <v>2498</v>
      </c>
      <c r="CZ4" s="2" t="s">
        <v>2499</v>
      </c>
      <c r="DA4" s="2" t="s">
        <v>134</v>
      </c>
      <c r="DB4" s="2" t="s">
        <v>437</v>
      </c>
      <c r="DC4" s="2" t="s">
        <v>194</v>
      </c>
      <c r="DD4" s="27" t="s">
        <v>2500</v>
      </c>
      <c r="DE4" s="34" t="s">
        <v>134</v>
      </c>
      <c r="DF4" s="2">
        <v>1</v>
      </c>
      <c r="DG4" s="2"/>
    </row>
    <row r="5" spans="1:111" x14ac:dyDescent="0.25">
      <c r="A5" s="2">
        <v>49551957</v>
      </c>
      <c r="B5" s="2" t="s">
        <v>2501</v>
      </c>
      <c r="C5" s="27" t="s">
        <v>2502</v>
      </c>
      <c r="D5" s="2" t="s">
        <v>2503</v>
      </c>
      <c r="E5" s="2" t="s">
        <v>2504</v>
      </c>
      <c r="F5" s="2" t="s">
        <v>2505</v>
      </c>
      <c r="G5" s="2" t="s">
        <v>131</v>
      </c>
      <c r="H5" s="2" t="s">
        <v>1242</v>
      </c>
      <c r="I5" s="2" t="s">
        <v>240</v>
      </c>
      <c r="J5" s="2" t="s">
        <v>134</v>
      </c>
      <c r="K5" s="2">
        <v>8</v>
      </c>
      <c r="L5" s="2" t="s">
        <v>131</v>
      </c>
      <c r="M5" s="2" t="s">
        <v>135</v>
      </c>
      <c r="N5" s="2">
        <v>12</v>
      </c>
      <c r="O5" s="2" t="s">
        <v>243</v>
      </c>
      <c r="P5" s="2">
        <v>7</v>
      </c>
      <c r="Q5" s="2" t="s">
        <v>243</v>
      </c>
      <c r="R5" s="28">
        <v>45278</v>
      </c>
      <c r="S5" s="28">
        <v>45278</v>
      </c>
      <c r="T5" s="28">
        <v>45278</v>
      </c>
      <c r="U5" s="28">
        <v>45278</v>
      </c>
      <c r="V5" s="28">
        <v>45279</v>
      </c>
      <c r="W5" s="30">
        <v>2023</v>
      </c>
      <c r="X5" s="2" t="s">
        <v>137</v>
      </c>
      <c r="Y5" s="2">
        <v>5</v>
      </c>
      <c r="Z5" s="2">
        <v>2</v>
      </c>
      <c r="AA5" s="2">
        <v>25000000</v>
      </c>
      <c r="AB5" s="2" t="s">
        <v>138</v>
      </c>
      <c r="AC5" s="2">
        <v>25000000</v>
      </c>
      <c r="AD5" s="31">
        <v>25000000</v>
      </c>
      <c r="AE5" s="2">
        <v>0</v>
      </c>
      <c r="AF5" s="2" t="s">
        <v>139</v>
      </c>
      <c r="AG5" s="2">
        <v>0</v>
      </c>
      <c r="AH5" s="2">
        <v>0</v>
      </c>
      <c r="AI5" s="2">
        <v>25000000</v>
      </c>
      <c r="AJ5" s="2">
        <v>1626</v>
      </c>
      <c r="AK5" s="2" t="s">
        <v>916</v>
      </c>
      <c r="AL5" s="2" t="s">
        <v>917</v>
      </c>
      <c r="AM5" s="2">
        <v>6939</v>
      </c>
      <c r="AN5" s="2" t="s">
        <v>909</v>
      </c>
      <c r="AO5" s="2" t="s">
        <v>143</v>
      </c>
      <c r="AP5" s="2" t="s">
        <v>918</v>
      </c>
      <c r="AQ5" s="2" t="s">
        <v>145</v>
      </c>
      <c r="AR5" s="2" t="s">
        <v>146</v>
      </c>
      <c r="AS5" s="2" t="s">
        <v>147</v>
      </c>
      <c r="AT5" s="2">
        <v>17107</v>
      </c>
      <c r="AU5" s="2" t="s">
        <v>2506</v>
      </c>
      <c r="AV5" s="2" t="s">
        <v>2507</v>
      </c>
      <c r="AW5" s="2">
        <v>17881</v>
      </c>
      <c r="AX5" s="2" t="s">
        <v>2442</v>
      </c>
      <c r="AY5" s="2" t="s">
        <v>1321</v>
      </c>
      <c r="AZ5" s="2" t="s">
        <v>2508</v>
      </c>
      <c r="BA5" s="2" t="s">
        <v>2509</v>
      </c>
      <c r="BB5" s="2" t="s">
        <v>153</v>
      </c>
      <c r="BC5" s="2">
        <v>0</v>
      </c>
      <c r="BD5" s="2" t="s">
        <v>147</v>
      </c>
      <c r="BE5" s="2">
        <v>7</v>
      </c>
      <c r="BF5" s="2">
        <v>2</v>
      </c>
      <c r="BG5" s="2" t="s">
        <v>177</v>
      </c>
      <c r="BH5" s="2" t="s">
        <v>137</v>
      </c>
      <c r="BI5" s="2">
        <v>132714899</v>
      </c>
      <c r="BJ5" s="2">
        <v>80121700</v>
      </c>
      <c r="BK5" s="2" t="s">
        <v>2510</v>
      </c>
      <c r="BL5" s="2">
        <v>80121705</v>
      </c>
      <c r="BM5" s="2" t="s">
        <v>2511</v>
      </c>
      <c r="BN5" s="2" t="s">
        <v>255</v>
      </c>
      <c r="BO5" s="2" t="s">
        <v>2512</v>
      </c>
      <c r="BP5" s="2" t="s">
        <v>2513</v>
      </c>
      <c r="BQ5" s="2" t="s">
        <v>2514</v>
      </c>
      <c r="BR5" s="2">
        <v>1</v>
      </c>
      <c r="BS5" s="2" t="s">
        <v>259</v>
      </c>
      <c r="BT5" s="2" t="s">
        <v>138</v>
      </c>
      <c r="BU5" s="2">
        <v>25000000</v>
      </c>
      <c r="BV5" s="2">
        <v>0</v>
      </c>
      <c r="BW5" s="2">
        <v>0</v>
      </c>
      <c r="BX5" s="2">
        <v>0</v>
      </c>
      <c r="BY5" s="2">
        <v>25000000</v>
      </c>
      <c r="BZ5" s="2" t="s">
        <v>160</v>
      </c>
      <c r="CA5" s="2" t="s">
        <v>177</v>
      </c>
      <c r="CB5" s="2" t="s">
        <v>2515</v>
      </c>
      <c r="CC5" s="2" t="s">
        <v>124</v>
      </c>
      <c r="CD5" s="28">
        <v>45498</v>
      </c>
      <c r="CE5" s="2" t="s">
        <v>194</v>
      </c>
      <c r="CF5" s="2" t="s">
        <v>194</v>
      </c>
      <c r="CG5" s="2" t="s">
        <v>2516</v>
      </c>
      <c r="CH5" s="27" t="s">
        <v>2517</v>
      </c>
      <c r="CI5" s="2" t="s">
        <v>2518</v>
      </c>
      <c r="CJ5" s="28">
        <v>45254</v>
      </c>
      <c r="CK5" s="28">
        <v>45275</v>
      </c>
      <c r="CL5" s="30">
        <v>1</v>
      </c>
      <c r="CM5" s="2" t="s">
        <v>124</v>
      </c>
      <c r="CN5" s="2" t="s">
        <v>124</v>
      </c>
      <c r="CO5" s="2" t="s">
        <v>124</v>
      </c>
      <c r="CP5" s="27" t="s">
        <v>2517</v>
      </c>
      <c r="CQ5" s="2" t="s">
        <v>194</v>
      </c>
      <c r="CR5" s="29" t="s">
        <v>195</v>
      </c>
      <c r="CS5" s="29">
        <v>22</v>
      </c>
      <c r="CT5" s="34" t="s">
        <v>124</v>
      </c>
      <c r="CU5" s="2" t="s">
        <v>2519</v>
      </c>
      <c r="CV5" s="2" t="s">
        <v>197</v>
      </c>
      <c r="CW5" s="2" t="s">
        <v>264</v>
      </c>
      <c r="CX5" s="2" t="s">
        <v>2497</v>
      </c>
      <c r="CY5" s="2" t="s">
        <v>2520</v>
      </c>
      <c r="CZ5" s="2" t="s">
        <v>2521</v>
      </c>
      <c r="DA5" s="2" t="s">
        <v>124</v>
      </c>
      <c r="DB5" s="27" t="s">
        <v>2522</v>
      </c>
      <c r="DC5" s="2" t="s">
        <v>2523</v>
      </c>
      <c r="DD5" s="27" t="s">
        <v>2522</v>
      </c>
      <c r="DE5" s="34" t="s">
        <v>124</v>
      </c>
      <c r="DF5" s="2">
        <v>1</v>
      </c>
      <c r="DG5" s="2"/>
    </row>
    <row r="6" spans="1:111" x14ac:dyDescent="0.25">
      <c r="A6" s="2">
        <v>49321378</v>
      </c>
      <c r="B6" s="2" t="s">
        <v>1331</v>
      </c>
      <c r="C6" s="27" t="s">
        <v>1332</v>
      </c>
      <c r="D6" s="2" t="s">
        <v>1333</v>
      </c>
      <c r="E6" s="2" t="s">
        <v>1334</v>
      </c>
      <c r="F6" s="2" t="s">
        <v>1335</v>
      </c>
      <c r="G6" s="2" t="s">
        <v>131</v>
      </c>
      <c r="H6" s="2" t="s">
        <v>132</v>
      </c>
      <c r="I6" s="2" t="s">
        <v>133</v>
      </c>
      <c r="J6" s="2" t="s">
        <v>134</v>
      </c>
      <c r="K6" s="2">
        <v>8</v>
      </c>
      <c r="L6" s="2" t="s">
        <v>131</v>
      </c>
      <c r="M6" s="2" t="s">
        <v>135</v>
      </c>
      <c r="N6" s="2">
        <v>12</v>
      </c>
      <c r="O6" s="2" t="s">
        <v>243</v>
      </c>
      <c r="P6" s="2">
        <v>7</v>
      </c>
      <c r="Q6" s="2" t="s">
        <v>243</v>
      </c>
      <c r="R6" s="28">
        <v>45246</v>
      </c>
      <c r="S6" s="28">
        <v>45247</v>
      </c>
      <c r="T6" s="28">
        <v>45246</v>
      </c>
      <c r="U6" s="28">
        <v>45246</v>
      </c>
      <c r="V6" s="28">
        <v>45250</v>
      </c>
      <c r="W6" s="30">
        <v>2023</v>
      </c>
      <c r="X6" s="2" t="s">
        <v>137</v>
      </c>
      <c r="Y6" s="2">
        <v>5</v>
      </c>
      <c r="Z6" s="2">
        <v>1</v>
      </c>
      <c r="AA6" s="2">
        <v>28000000</v>
      </c>
      <c r="AB6" s="2" t="s">
        <v>138</v>
      </c>
      <c r="AC6" s="2">
        <v>28000000</v>
      </c>
      <c r="AD6" s="31">
        <v>28000000</v>
      </c>
      <c r="AE6" s="2">
        <v>0</v>
      </c>
      <c r="AF6" s="2" t="s">
        <v>139</v>
      </c>
      <c r="AG6" s="2">
        <v>0</v>
      </c>
      <c r="AH6" s="2">
        <v>0</v>
      </c>
      <c r="AI6" s="2">
        <v>28000000</v>
      </c>
      <c r="AJ6" s="2">
        <v>918434</v>
      </c>
      <c r="AK6" s="2" t="s">
        <v>1336</v>
      </c>
      <c r="AL6" s="2" t="s">
        <v>1337</v>
      </c>
      <c r="AM6" s="2">
        <v>1512218</v>
      </c>
      <c r="AN6" s="2" t="s">
        <v>2423</v>
      </c>
      <c r="AO6" s="2" t="s">
        <v>143</v>
      </c>
      <c r="AP6" s="2" t="s">
        <v>1339</v>
      </c>
      <c r="AQ6" s="2" t="s">
        <v>145</v>
      </c>
      <c r="AR6" s="2" t="s">
        <v>146</v>
      </c>
      <c r="AS6" s="2" t="s">
        <v>147</v>
      </c>
      <c r="AT6" s="2">
        <v>27474</v>
      </c>
      <c r="AU6" s="2" t="s">
        <v>1330</v>
      </c>
      <c r="AV6" s="2" t="s">
        <v>1340</v>
      </c>
      <c r="AW6" s="2">
        <v>27553</v>
      </c>
      <c r="AX6" s="2" t="s">
        <v>2441</v>
      </c>
      <c r="AY6" s="2" t="s">
        <v>542</v>
      </c>
      <c r="AZ6" s="2" t="s">
        <v>1342</v>
      </c>
      <c r="BA6" s="2" t="s">
        <v>146</v>
      </c>
      <c r="BB6" s="2" t="s">
        <v>153</v>
      </c>
      <c r="BC6" s="2">
        <v>0</v>
      </c>
      <c r="BD6" s="2" t="s">
        <v>147</v>
      </c>
      <c r="BE6" s="2">
        <v>7</v>
      </c>
      <c r="BF6" s="2">
        <v>2</v>
      </c>
      <c r="BG6" s="2" t="s">
        <v>1343</v>
      </c>
      <c r="BH6" s="2" t="s">
        <v>137</v>
      </c>
      <c r="BI6" s="2">
        <v>132054525</v>
      </c>
      <c r="BJ6" s="2">
        <v>93141500</v>
      </c>
      <c r="BK6" s="2" t="s">
        <v>640</v>
      </c>
      <c r="BL6" s="2">
        <v>93141511</v>
      </c>
      <c r="BM6" s="2" t="s">
        <v>659</v>
      </c>
      <c r="BN6" s="2" t="s">
        <v>157</v>
      </c>
      <c r="BO6" s="2" t="s">
        <v>158</v>
      </c>
      <c r="BP6" s="2" t="s">
        <v>642</v>
      </c>
      <c r="BQ6" s="2" t="s">
        <v>1344</v>
      </c>
      <c r="BR6" s="2">
        <v>1</v>
      </c>
      <c r="BS6" s="2" t="s">
        <v>163</v>
      </c>
      <c r="BT6" s="2" t="s">
        <v>138</v>
      </c>
      <c r="BU6" s="2">
        <v>28000000</v>
      </c>
      <c r="BV6" s="2">
        <v>0</v>
      </c>
      <c r="BW6" s="2">
        <v>0</v>
      </c>
      <c r="BX6" s="2">
        <v>0</v>
      </c>
      <c r="BY6" s="2">
        <v>28000000</v>
      </c>
      <c r="BZ6" s="2" t="s">
        <v>160</v>
      </c>
      <c r="CA6" s="2">
        <v>1236</v>
      </c>
      <c r="CB6" s="2" t="s">
        <v>1345</v>
      </c>
      <c r="CC6" s="2" t="s">
        <v>124</v>
      </c>
      <c r="CD6" s="28">
        <v>45502</v>
      </c>
      <c r="CE6" s="2" t="s">
        <v>1343</v>
      </c>
      <c r="CF6" s="27" t="s">
        <v>1346</v>
      </c>
      <c r="CG6" s="2" t="s">
        <v>2524</v>
      </c>
      <c r="CH6" s="2"/>
      <c r="CI6" s="2" t="s">
        <v>1347</v>
      </c>
      <c r="CJ6" s="46">
        <v>45253</v>
      </c>
      <c r="CK6" s="28">
        <v>45323</v>
      </c>
      <c r="CL6" s="30">
        <v>3</v>
      </c>
      <c r="CM6" s="2" t="s">
        <v>124</v>
      </c>
      <c r="CN6" s="2" t="s">
        <v>124</v>
      </c>
      <c r="CO6" s="2" t="s">
        <v>194</v>
      </c>
      <c r="CP6" s="2" t="s">
        <v>194</v>
      </c>
      <c r="CQ6" s="2" t="s">
        <v>194</v>
      </c>
      <c r="CR6" s="29">
        <v>22</v>
      </c>
      <c r="CS6" s="29">
        <v>22</v>
      </c>
      <c r="CT6" s="34" t="s">
        <v>124</v>
      </c>
      <c r="CU6" s="2" t="s">
        <v>1348</v>
      </c>
      <c r="CV6" s="2" t="s">
        <v>1348</v>
      </c>
      <c r="CW6" s="2" t="s">
        <v>264</v>
      </c>
      <c r="CX6" s="2" t="s">
        <v>2525</v>
      </c>
      <c r="CY6" s="2" t="s">
        <v>1349</v>
      </c>
      <c r="CZ6" s="2" t="s">
        <v>1350</v>
      </c>
      <c r="DA6" s="2" t="s">
        <v>124</v>
      </c>
      <c r="DB6" s="2" t="s">
        <v>1352</v>
      </c>
      <c r="DC6" s="2" t="s">
        <v>795</v>
      </c>
      <c r="DD6" s="27" t="s">
        <v>1352</v>
      </c>
      <c r="DE6" s="34" t="s">
        <v>124</v>
      </c>
      <c r="DF6" s="2">
        <v>1</v>
      </c>
      <c r="DG6" s="2"/>
    </row>
    <row r="7" spans="1:111" x14ac:dyDescent="0.25">
      <c r="A7" s="2">
        <v>48238789</v>
      </c>
      <c r="B7" s="2" t="s">
        <v>911</v>
      </c>
      <c r="C7" s="27" t="s">
        <v>912</v>
      </c>
      <c r="D7" s="2" t="s">
        <v>913</v>
      </c>
      <c r="E7" s="2" t="s">
        <v>2526</v>
      </c>
      <c r="F7" s="2" t="s">
        <v>915</v>
      </c>
      <c r="G7" s="2" t="s">
        <v>131</v>
      </c>
      <c r="H7" s="2" t="s">
        <v>132</v>
      </c>
      <c r="I7" s="2" t="s">
        <v>133</v>
      </c>
      <c r="J7" s="2" t="s">
        <v>134</v>
      </c>
      <c r="K7" s="2">
        <v>8</v>
      </c>
      <c r="L7" s="2" t="s">
        <v>131</v>
      </c>
      <c r="M7" s="2" t="s">
        <v>135</v>
      </c>
      <c r="N7" s="2">
        <v>12</v>
      </c>
      <c r="O7" s="2" t="s">
        <v>243</v>
      </c>
      <c r="P7" s="2">
        <v>7</v>
      </c>
      <c r="Q7" s="2" t="s">
        <v>243</v>
      </c>
      <c r="R7" s="28">
        <v>45076</v>
      </c>
      <c r="S7" s="28">
        <v>45105</v>
      </c>
      <c r="T7" s="28">
        <v>45105</v>
      </c>
      <c r="U7" s="28">
        <v>45159</v>
      </c>
      <c r="V7" s="28">
        <v>45105</v>
      </c>
      <c r="W7" s="30">
        <v>2023</v>
      </c>
      <c r="X7" s="2" t="s">
        <v>137</v>
      </c>
      <c r="Y7" s="2">
        <v>0</v>
      </c>
      <c r="Z7" s="2">
        <v>0</v>
      </c>
      <c r="AA7" s="2">
        <v>23800000</v>
      </c>
      <c r="AB7" s="2" t="s">
        <v>138</v>
      </c>
      <c r="AC7" s="2">
        <v>23800000</v>
      </c>
      <c r="AD7" s="31">
        <v>23800000</v>
      </c>
      <c r="AE7" s="2">
        <v>3800000</v>
      </c>
      <c r="AF7" s="2" t="s">
        <v>174</v>
      </c>
      <c r="AG7" s="2">
        <v>0</v>
      </c>
      <c r="AH7" s="2">
        <v>0</v>
      </c>
      <c r="AI7" s="2">
        <v>20000000</v>
      </c>
      <c r="AJ7" s="2">
        <v>1626</v>
      </c>
      <c r="AK7" s="2" t="s">
        <v>916</v>
      </c>
      <c r="AL7" s="2" t="s">
        <v>917</v>
      </c>
      <c r="AM7" s="2">
        <v>6939</v>
      </c>
      <c r="AN7" s="2" t="s">
        <v>909</v>
      </c>
      <c r="AO7" s="2" t="s">
        <v>143</v>
      </c>
      <c r="AP7" s="2" t="s">
        <v>918</v>
      </c>
      <c r="AQ7" s="2" t="s">
        <v>145</v>
      </c>
      <c r="AR7" s="2" t="s">
        <v>146</v>
      </c>
      <c r="AS7" s="2" t="s">
        <v>147</v>
      </c>
      <c r="AT7" s="2">
        <v>112126</v>
      </c>
      <c r="AU7" s="2" t="s">
        <v>721</v>
      </c>
      <c r="AV7" s="2" t="s">
        <v>722</v>
      </c>
      <c r="AW7" s="2">
        <v>109534</v>
      </c>
      <c r="AX7" s="2" t="s">
        <v>2429</v>
      </c>
      <c r="AY7" s="2" t="s">
        <v>724</v>
      </c>
      <c r="AZ7" s="2" t="s">
        <v>248</v>
      </c>
      <c r="BA7" s="2" t="s">
        <v>146</v>
      </c>
      <c r="BB7" s="2" t="s">
        <v>153</v>
      </c>
      <c r="BC7" s="2">
        <v>19</v>
      </c>
      <c r="BD7" s="2" t="s">
        <v>147</v>
      </c>
      <c r="BE7" s="2">
        <v>7</v>
      </c>
      <c r="BF7" s="2">
        <v>2</v>
      </c>
      <c r="BG7" s="2" t="s">
        <v>919</v>
      </c>
      <c r="BH7" s="2" t="s">
        <v>137</v>
      </c>
      <c r="BI7" s="2">
        <v>128912088</v>
      </c>
      <c r="BJ7" s="2">
        <v>93141600</v>
      </c>
      <c r="BK7" s="2" t="s">
        <v>155</v>
      </c>
      <c r="BL7" s="2">
        <v>93141602</v>
      </c>
      <c r="BM7" s="2" t="s">
        <v>920</v>
      </c>
      <c r="BN7" s="2" t="s">
        <v>157</v>
      </c>
      <c r="BO7" s="2" t="s">
        <v>158</v>
      </c>
      <c r="BP7" s="2" t="s">
        <v>159</v>
      </c>
      <c r="BQ7" s="2" t="s">
        <v>921</v>
      </c>
      <c r="BR7" s="2">
        <v>1</v>
      </c>
      <c r="BS7" s="2" t="s">
        <v>163</v>
      </c>
      <c r="BT7" s="2" t="s">
        <v>138</v>
      </c>
      <c r="BU7" s="2">
        <v>20000000</v>
      </c>
      <c r="BV7" s="2">
        <v>0</v>
      </c>
      <c r="BW7" s="2">
        <v>0</v>
      </c>
      <c r="BX7" s="2">
        <v>0</v>
      </c>
      <c r="BY7" s="2">
        <v>20000000</v>
      </c>
      <c r="BZ7" s="2" t="s">
        <v>160</v>
      </c>
      <c r="CA7" s="2" t="s">
        <v>177</v>
      </c>
      <c r="CB7" s="2" t="s">
        <v>922</v>
      </c>
      <c r="CC7" s="2" t="s">
        <v>124</v>
      </c>
      <c r="CD7" s="28">
        <v>45498</v>
      </c>
      <c r="CE7" s="2" t="s">
        <v>919</v>
      </c>
      <c r="CF7" s="27" t="s">
        <v>923</v>
      </c>
      <c r="CG7" s="2" t="s">
        <v>924</v>
      </c>
      <c r="CH7" s="27" t="s">
        <v>925</v>
      </c>
      <c r="CI7" s="2" t="s">
        <v>926</v>
      </c>
      <c r="CJ7" s="28">
        <v>45091</v>
      </c>
      <c r="CK7" s="28">
        <v>45198</v>
      </c>
      <c r="CL7" s="30">
        <v>3</v>
      </c>
      <c r="CM7" s="2" t="s">
        <v>124</v>
      </c>
      <c r="CN7" s="2" t="s">
        <v>124</v>
      </c>
      <c r="CO7" s="2" t="s">
        <v>194</v>
      </c>
      <c r="CP7" s="2" t="s">
        <v>194</v>
      </c>
      <c r="CQ7" s="2" t="s">
        <v>194</v>
      </c>
      <c r="CR7" s="29" t="s">
        <v>195</v>
      </c>
      <c r="CS7" s="29">
        <v>22</v>
      </c>
      <c r="CT7" s="34" t="s">
        <v>124</v>
      </c>
      <c r="CU7" s="2" t="s">
        <v>196</v>
      </c>
      <c r="CV7" s="2" t="s">
        <v>2527</v>
      </c>
      <c r="CW7" s="2" t="s">
        <v>732</v>
      </c>
      <c r="CX7" s="2" t="s">
        <v>2497</v>
      </c>
      <c r="CY7" s="2" t="s">
        <v>928</v>
      </c>
      <c r="CZ7" s="2" t="s">
        <v>929</v>
      </c>
      <c r="DA7" s="2" t="s">
        <v>134</v>
      </c>
      <c r="DB7" s="2" t="s">
        <v>262</v>
      </c>
      <c r="DC7" s="2" t="s">
        <v>795</v>
      </c>
      <c r="DD7" s="2" t="s">
        <v>262</v>
      </c>
      <c r="DE7" s="34" t="s">
        <v>124</v>
      </c>
      <c r="DF7" s="2">
        <v>1</v>
      </c>
      <c r="DG7" s="2" t="s">
        <v>2528</v>
      </c>
    </row>
    <row r="8" spans="1:111" x14ac:dyDescent="0.25">
      <c r="A8" s="2">
        <v>48500989</v>
      </c>
      <c r="B8" s="2" t="s">
        <v>2529</v>
      </c>
      <c r="C8" s="27" t="s">
        <v>2530</v>
      </c>
      <c r="D8" s="2" t="s">
        <v>2531</v>
      </c>
      <c r="E8" s="2" t="s">
        <v>2531</v>
      </c>
      <c r="F8" s="2" t="s">
        <v>2532</v>
      </c>
      <c r="G8" s="2" t="s">
        <v>131</v>
      </c>
      <c r="H8" s="2" t="s">
        <v>419</v>
      </c>
      <c r="I8" s="2" t="s">
        <v>240</v>
      </c>
      <c r="J8" s="2" t="s">
        <v>134</v>
      </c>
      <c r="K8" s="2">
        <v>8</v>
      </c>
      <c r="L8" s="2" t="s">
        <v>131</v>
      </c>
      <c r="M8" s="2" t="s">
        <v>135</v>
      </c>
      <c r="N8" s="2">
        <v>6</v>
      </c>
      <c r="O8" s="2" t="s">
        <v>136</v>
      </c>
      <c r="P8" s="2">
        <v>4</v>
      </c>
      <c r="Q8" s="2" t="s">
        <v>136</v>
      </c>
      <c r="R8" s="28">
        <v>45119</v>
      </c>
      <c r="S8" s="28">
        <v>45119</v>
      </c>
      <c r="T8" s="28">
        <v>45119</v>
      </c>
      <c r="U8" s="28">
        <v>45119</v>
      </c>
      <c r="V8" s="28">
        <v>45288</v>
      </c>
      <c r="W8" s="30">
        <v>2023</v>
      </c>
      <c r="X8" s="2" t="s">
        <v>137</v>
      </c>
      <c r="Y8" s="2">
        <v>4.9000000000000004</v>
      </c>
      <c r="Z8" s="2">
        <v>2</v>
      </c>
      <c r="AA8" s="2">
        <v>380.8</v>
      </c>
      <c r="AB8" s="2" t="s">
        <v>1136</v>
      </c>
      <c r="AC8" s="2">
        <v>13745219.949999999</v>
      </c>
      <c r="AD8" s="31">
        <v>13745219.949999999</v>
      </c>
      <c r="AE8" s="2">
        <v>60.8</v>
      </c>
      <c r="AF8" s="2" t="s">
        <v>174</v>
      </c>
      <c r="AG8" s="2">
        <v>0</v>
      </c>
      <c r="AH8" s="2">
        <v>0</v>
      </c>
      <c r="AI8" s="2">
        <v>320</v>
      </c>
      <c r="AJ8" s="2">
        <v>1615</v>
      </c>
      <c r="AK8" s="2" t="s">
        <v>2533</v>
      </c>
      <c r="AL8" s="2" t="s">
        <v>2534</v>
      </c>
      <c r="AM8" s="2">
        <v>6943</v>
      </c>
      <c r="AN8" s="2" t="s">
        <v>2535</v>
      </c>
      <c r="AO8" s="2" t="s">
        <v>143</v>
      </c>
      <c r="AP8" s="2" t="s">
        <v>1482</v>
      </c>
      <c r="AQ8" s="2" t="s">
        <v>145</v>
      </c>
      <c r="AR8" s="2" t="s">
        <v>146</v>
      </c>
      <c r="AS8" s="2" t="s">
        <v>147</v>
      </c>
      <c r="AT8" s="2">
        <v>261847</v>
      </c>
      <c r="AU8" s="2" t="s">
        <v>2536</v>
      </c>
      <c r="AV8" s="2" t="s">
        <v>2537</v>
      </c>
      <c r="AW8" s="2">
        <v>256461</v>
      </c>
      <c r="AX8" s="2" t="s">
        <v>2446</v>
      </c>
      <c r="AY8" s="2" t="s">
        <v>447</v>
      </c>
      <c r="AZ8" s="2" t="s">
        <v>219</v>
      </c>
      <c r="BA8" s="2" t="s">
        <v>146</v>
      </c>
      <c r="BB8" s="2" t="s">
        <v>153</v>
      </c>
      <c r="BC8" s="2">
        <v>19</v>
      </c>
      <c r="BD8" s="2" t="s">
        <v>147</v>
      </c>
      <c r="BE8" s="2">
        <v>12</v>
      </c>
      <c r="BF8" s="2">
        <v>2</v>
      </c>
      <c r="BG8" s="2" t="s">
        <v>177</v>
      </c>
      <c r="BH8" s="2" t="s">
        <v>137</v>
      </c>
      <c r="BI8" s="2">
        <v>129680238</v>
      </c>
      <c r="BJ8" s="2">
        <v>93141500</v>
      </c>
      <c r="BK8" s="2" t="s">
        <v>640</v>
      </c>
      <c r="BL8" s="2">
        <v>93141510</v>
      </c>
      <c r="BM8" s="2" t="s">
        <v>2538</v>
      </c>
      <c r="BN8" s="2" t="s">
        <v>157</v>
      </c>
      <c r="BO8" s="2" t="s">
        <v>158</v>
      </c>
      <c r="BP8" s="2" t="s">
        <v>642</v>
      </c>
      <c r="BQ8" s="2" t="s">
        <v>2531</v>
      </c>
      <c r="BR8" s="2">
        <v>1</v>
      </c>
      <c r="BS8" s="2" t="s">
        <v>163</v>
      </c>
      <c r="BT8" s="2" t="s">
        <v>1136</v>
      </c>
      <c r="BU8" s="2">
        <v>320</v>
      </c>
      <c r="BV8" s="2">
        <v>0</v>
      </c>
      <c r="BW8" s="2">
        <v>0</v>
      </c>
      <c r="BX8" s="2">
        <v>0</v>
      </c>
      <c r="BY8" s="2">
        <v>320</v>
      </c>
      <c r="BZ8" s="2" t="s">
        <v>160</v>
      </c>
      <c r="CA8" s="2" t="s">
        <v>177</v>
      </c>
      <c r="CB8" s="2" t="s">
        <v>177</v>
      </c>
      <c r="CC8" s="2" t="s">
        <v>124</v>
      </c>
      <c r="CD8" s="28">
        <v>45497</v>
      </c>
      <c r="CE8" s="2" t="s">
        <v>194</v>
      </c>
      <c r="CF8" s="2" t="s">
        <v>194</v>
      </c>
      <c r="CG8" s="2" t="s">
        <v>2539</v>
      </c>
      <c r="CH8" s="27" t="s">
        <v>2540</v>
      </c>
      <c r="CI8" s="2" t="s">
        <v>262</v>
      </c>
      <c r="CJ8" s="2" t="s">
        <v>262</v>
      </c>
      <c r="CK8" s="2" t="s">
        <v>262</v>
      </c>
      <c r="CL8" s="30">
        <v>5</v>
      </c>
      <c r="CM8" s="2" t="s">
        <v>124</v>
      </c>
      <c r="CN8" s="2" t="s">
        <v>262</v>
      </c>
      <c r="CO8" s="2" t="s">
        <v>124</v>
      </c>
      <c r="CP8" s="27" t="s">
        <v>2540</v>
      </c>
      <c r="CQ8" s="2" t="s">
        <v>134</v>
      </c>
      <c r="CR8" s="29" t="s">
        <v>195</v>
      </c>
      <c r="CS8" s="29">
        <v>22</v>
      </c>
      <c r="CT8" s="34" t="s">
        <v>124</v>
      </c>
      <c r="CU8" s="2" t="s">
        <v>196</v>
      </c>
      <c r="CV8" s="2" t="s">
        <v>2541</v>
      </c>
      <c r="CW8" s="2" t="s">
        <v>198</v>
      </c>
      <c r="CX8" s="2" t="s">
        <v>2497</v>
      </c>
      <c r="CY8" s="2" t="s">
        <v>262</v>
      </c>
      <c r="CZ8" s="2" t="s">
        <v>2542</v>
      </c>
      <c r="DA8" s="2" t="s">
        <v>134</v>
      </c>
      <c r="DB8" s="2" t="s">
        <v>437</v>
      </c>
      <c r="DC8" s="2" t="s">
        <v>194</v>
      </c>
      <c r="DD8" s="2" t="s">
        <v>262</v>
      </c>
      <c r="DE8" s="34" t="s">
        <v>2543</v>
      </c>
      <c r="DF8" s="2">
        <v>2</v>
      </c>
      <c r="DG8" s="2"/>
    </row>
    <row r="9" spans="1:111" x14ac:dyDescent="0.25">
      <c r="A9" s="2">
        <v>48858680</v>
      </c>
      <c r="B9" s="2" t="s">
        <v>2368</v>
      </c>
      <c r="C9" s="27" t="s">
        <v>2544</v>
      </c>
      <c r="D9" s="2" t="s">
        <v>2545</v>
      </c>
      <c r="E9" s="2" t="s">
        <v>2546</v>
      </c>
      <c r="F9" s="2" t="s">
        <v>2370</v>
      </c>
      <c r="G9" s="2" t="s">
        <v>131</v>
      </c>
      <c r="H9" s="2" t="s">
        <v>782</v>
      </c>
      <c r="I9" s="2" t="s">
        <v>240</v>
      </c>
      <c r="J9" s="2" t="s">
        <v>134</v>
      </c>
      <c r="K9" s="2">
        <v>8</v>
      </c>
      <c r="L9" s="2" t="s">
        <v>131</v>
      </c>
      <c r="M9" s="2" t="s">
        <v>135</v>
      </c>
      <c r="N9" s="2">
        <v>6</v>
      </c>
      <c r="O9" s="2" t="s">
        <v>136</v>
      </c>
      <c r="P9" s="2">
        <v>4</v>
      </c>
      <c r="Q9" s="2" t="s">
        <v>136</v>
      </c>
      <c r="R9" s="28">
        <v>45174</v>
      </c>
      <c r="S9" s="28">
        <v>45175</v>
      </c>
      <c r="T9" s="28">
        <v>45174</v>
      </c>
      <c r="U9" s="28">
        <v>45175</v>
      </c>
      <c r="V9" s="28">
        <v>45180</v>
      </c>
      <c r="W9" s="30">
        <v>2023</v>
      </c>
      <c r="X9" s="2" t="s">
        <v>137</v>
      </c>
      <c r="Y9" s="2">
        <v>4.8499999999999996</v>
      </c>
      <c r="Z9" s="2">
        <v>4</v>
      </c>
      <c r="AA9" s="2">
        <v>36500000.109999999</v>
      </c>
      <c r="AB9" s="2" t="s">
        <v>138</v>
      </c>
      <c r="AC9" s="2">
        <v>36500000.109999999</v>
      </c>
      <c r="AD9" s="31">
        <v>36500000.109999999</v>
      </c>
      <c r="AE9" s="2">
        <v>5827731.1100000003</v>
      </c>
      <c r="AF9" s="2" t="s">
        <v>174</v>
      </c>
      <c r="AG9" s="2">
        <v>0</v>
      </c>
      <c r="AH9" s="2">
        <v>0</v>
      </c>
      <c r="AI9" s="2">
        <v>30672269</v>
      </c>
      <c r="AJ9" s="2">
        <v>851556</v>
      </c>
      <c r="AK9" s="2" t="s">
        <v>2533</v>
      </c>
      <c r="AL9" s="2" t="s">
        <v>2297</v>
      </c>
      <c r="AM9" s="2">
        <v>6943</v>
      </c>
      <c r="AN9" s="2" t="s">
        <v>2535</v>
      </c>
      <c r="AO9" s="2" t="s">
        <v>143</v>
      </c>
      <c r="AP9" s="2" t="s">
        <v>2547</v>
      </c>
      <c r="AQ9" s="2" t="s">
        <v>145</v>
      </c>
      <c r="AR9" s="2" t="s">
        <v>146</v>
      </c>
      <c r="AS9" s="2" t="s">
        <v>147</v>
      </c>
      <c r="AT9" s="2">
        <v>75555</v>
      </c>
      <c r="AU9" s="2" t="s">
        <v>2367</v>
      </c>
      <c r="AV9" s="2" t="s">
        <v>2548</v>
      </c>
      <c r="AW9" s="2">
        <v>73207</v>
      </c>
      <c r="AX9" s="2" t="s">
        <v>2432</v>
      </c>
      <c r="AY9" s="2" t="s">
        <v>2549</v>
      </c>
      <c r="AZ9" s="2" t="s">
        <v>219</v>
      </c>
      <c r="BA9" s="2" t="s">
        <v>146</v>
      </c>
      <c r="BB9" s="2" t="s">
        <v>153</v>
      </c>
      <c r="BC9" s="2">
        <v>19</v>
      </c>
      <c r="BD9" s="2" t="s">
        <v>147</v>
      </c>
      <c r="BE9" s="2">
        <v>12</v>
      </c>
      <c r="BF9" s="2">
        <v>2</v>
      </c>
      <c r="BG9" s="2" t="s">
        <v>177</v>
      </c>
      <c r="BH9" s="2" t="s">
        <v>137</v>
      </c>
      <c r="BI9" s="2">
        <v>130736219</v>
      </c>
      <c r="BJ9" s="2">
        <v>80101500</v>
      </c>
      <c r="BK9" s="2" t="s">
        <v>253</v>
      </c>
      <c r="BL9" s="2">
        <v>80101505</v>
      </c>
      <c r="BM9" s="2" t="s">
        <v>769</v>
      </c>
      <c r="BN9" s="2" t="s">
        <v>255</v>
      </c>
      <c r="BO9" s="2" t="s">
        <v>256</v>
      </c>
      <c r="BP9" s="2" t="s">
        <v>257</v>
      </c>
      <c r="BQ9" s="2" t="s">
        <v>177</v>
      </c>
      <c r="BR9" s="2">
        <v>1</v>
      </c>
      <c r="BS9" s="2" t="s">
        <v>259</v>
      </c>
      <c r="BT9" s="2" t="s">
        <v>138</v>
      </c>
      <c r="BU9" s="2">
        <v>30672269</v>
      </c>
      <c r="BV9" s="2">
        <v>0</v>
      </c>
      <c r="BW9" s="2">
        <v>0</v>
      </c>
      <c r="BX9" s="2">
        <v>0</v>
      </c>
      <c r="BY9" s="2">
        <v>30672269</v>
      </c>
      <c r="BZ9" s="2" t="s">
        <v>160</v>
      </c>
      <c r="CA9" s="2">
        <v>29</v>
      </c>
      <c r="CB9" s="2" t="s">
        <v>177</v>
      </c>
      <c r="CC9" s="2" t="s">
        <v>124</v>
      </c>
      <c r="CD9" s="28">
        <v>45497</v>
      </c>
      <c r="CE9" s="2" t="s">
        <v>2550</v>
      </c>
      <c r="CF9" s="27" t="s">
        <v>2551</v>
      </c>
      <c r="CG9" s="2" t="s">
        <v>2552</v>
      </c>
      <c r="CH9" s="13" t="s">
        <v>2553</v>
      </c>
      <c r="CI9" s="2" t="s">
        <v>2554</v>
      </c>
      <c r="CJ9" s="2"/>
      <c r="CK9" s="2"/>
      <c r="CL9" s="30">
        <v>3</v>
      </c>
      <c r="CM9" s="2" t="s">
        <v>124</v>
      </c>
      <c r="CN9" s="2" t="s">
        <v>124</v>
      </c>
      <c r="CO9" s="2" t="s">
        <v>124</v>
      </c>
      <c r="CP9" s="27" t="s">
        <v>2553</v>
      </c>
      <c r="CQ9" s="2" t="s">
        <v>795</v>
      </c>
      <c r="CR9" s="29" t="s">
        <v>195</v>
      </c>
      <c r="CS9" s="29">
        <v>22</v>
      </c>
      <c r="CT9" s="34" t="s">
        <v>124</v>
      </c>
      <c r="CU9" s="2" t="s">
        <v>196</v>
      </c>
      <c r="CV9" s="2" t="s">
        <v>2541</v>
      </c>
      <c r="CW9" s="2" t="s">
        <v>198</v>
      </c>
      <c r="CX9" s="2" t="s">
        <v>2497</v>
      </c>
      <c r="CY9" s="2" t="s">
        <v>2555</v>
      </c>
      <c r="CZ9" s="2" t="s">
        <v>2556</v>
      </c>
      <c r="DA9" s="2" t="s">
        <v>134</v>
      </c>
      <c r="DB9" s="2" t="s">
        <v>437</v>
      </c>
      <c r="DC9" s="2" t="s">
        <v>194</v>
      </c>
      <c r="DD9" s="2" t="s">
        <v>2557</v>
      </c>
      <c r="DE9" s="34" t="s">
        <v>124</v>
      </c>
      <c r="DF9" s="2">
        <v>1</v>
      </c>
      <c r="DG9" s="2"/>
    </row>
    <row r="10" spans="1:111" x14ac:dyDescent="0.25">
      <c r="A10" s="2">
        <v>48379230</v>
      </c>
      <c r="B10" s="2" t="s">
        <v>414</v>
      </c>
      <c r="C10" s="27" t="s">
        <v>415</v>
      </c>
      <c r="D10" s="2" t="s">
        <v>416</v>
      </c>
      <c r="E10" s="2" t="s">
        <v>417</v>
      </c>
      <c r="F10" s="2" t="s">
        <v>418</v>
      </c>
      <c r="G10" s="2" t="s">
        <v>131</v>
      </c>
      <c r="H10" s="2" t="s">
        <v>419</v>
      </c>
      <c r="I10" s="2" t="s">
        <v>240</v>
      </c>
      <c r="J10" s="2" t="s">
        <v>134</v>
      </c>
      <c r="K10" s="2">
        <v>8</v>
      </c>
      <c r="L10" s="2" t="s">
        <v>131</v>
      </c>
      <c r="M10" s="2" t="s">
        <v>135</v>
      </c>
      <c r="N10" s="2">
        <v>12</v>
      </c>
      <c r="O10" s="2" t="s">
        <v>243</v>
      </c>
      <c r="P10" s="2">
        <v>7</v>
      </c>
      <c r="Q10" s="2" t="s">
        <v>243</v>
      </c>
      <c r="R10" s="28">
        <v>45097</v>
      </c>
      <c r="S10" s="28">
        <v>45106</v>
      </c>
      <c r="T10" s="28">
        <v>45106</v>
      </c>
      <c r="U10" s="28">
        <v>45106</v>
      </c>
      <c r="V10" s="28">
        <v>45156</v>
      </c>
      <c r="W10" s="30">
        <v>2023</v>
      </c>
      <c r="X10" s="2" t="s">
        <v>137</v>
      </c>
      <c r="Y10" s="2">
        <v>4.5708333330000004</v>
      </c>
      <c r="Z10" s="2">
        <v>48</v>
      </c>
      <c r="AA10" s="2">
        <v>34000000.509999998</v>
      </c>
      <c r="AB10" s="2" t="s">
        <v>138</v>
      </c>
      <c r="AC10" s="2">
        <v>34000000.509999998</v>
      </c>
      <c r="AD10" s="31">
        <v>34000000.509999998</v>
      </c>
      <c r="AE10" s="2">
        <v>5428571.5099999998</v>
      </c>
      <c r="AF10" s="2" t="s">
        <v>174</v>
      </c>
      <c r="AG10" s="2">
        <v>0</v>
      </c>
      <c r="AH10" s="2">
        <v>0</v>
      </c>
      <c r="AI10" s="2">
        <v>28571429</v>
      </c>
      <c r="AJ10" s="2">
        <v>1093870</v>
      </c>
      <c r="AK10" s="2" t="s">
        <v>420</v>
      </c>
      <c r="AL10" s="2" t="s">
        <v>421</v>
      </c>
      <c r="AM10" s="2">
        <v>1684746</v>
      </c>
      <c r="AN10" s="2" t="s">
        <v>422</v>
      </c>
      <c r="AO10" s="2" t="s">
        <v>143</v>
      </c>
      <c r="AP10" s="2" t="s">
        <v>216</v>
      </c>
      <c r="AQ10" s="2" t="s">
        <v>145</v>
      </c>
      <c r="AR10" s="2" t="s">
        <v>146</v>
      </c>
      <c r="AS10" s="2" t="s">
        <v>137</v>
      </c>
      <c r="AT10" s="2">
        <v>1160795</v>
      </c>
      <c r="AU10" s="2" t="s">
        <v>336</v>
      </c>
      <c r="AV10" s="2" t="s">
        <v>423</v>
      </c>
      <c r="AW10" s="2">
        <v>24381</v>
      </c>
      <c r="AX10" s="2" t="s">
        <v>413</v>
      </c>
      <c r="AY10" s="2" t="s">
        <v>424</v>
      </c>
      <c r="AZ10" s="2" t="s">
        <v>177</v>
      </c>
      <c r="BA10" s="2" t="s">
        <v>177</v>
      </c>
      <c r="BB10" s="2" t="s">
        <v>177</v>
      </c>
      <c r="BC10" s="2">
        <v>19</v>
      </c>
      <c r="BD10" s="2" t="s">
        <v>177</v>
      </c>
      <c r="BE10" s="2">
        <v>22</v>
      </c>
      <c r="BF10" s="2">
        <v>2</v>
      </c>
      <c r="BG10" s="2" t="s">
        <v>177</v>
      </c>
      <c r="BH10" s="2" t="s">
        <v>137</v>
      </c>
      <c r="BI10" s="2">
        <v>129327389</v>
      </c>
      <c r="BJ10" s="2">
        <v>86141500</v>
      </c>
      <c r="BK10" s="2" t="s">
        <v>425</v>
      </c>
      <c r="BL10" s="2">
        <v>86141501</v>
      </c>
      <c r="BM10" s="2" t="s">
        <v>426</v>
      </c>
      <c r="BN10" s="2" t="s">
        <v>427</v>
      </c>
      <c r="BO10" s="2" t="s">
        <v>428</v>
      </c>
      <c r="BP10" s="2" t="s">
        <v>429</v>
      </c>
      <c r="BQ10" s="2" t="s">
        <v>430</v>
      </c>
      <c r="BR10" s="2">
        <v>1</v>
      </c>
      <c r="BS10" s="2" t="s">
        <v>163</v>
      </c>
      <c r="BT10" s="2" t="s">
        <v>138</v>
      </c>
      <c r="BU10" s="2">
        <v>28571429</v>
      </c>
      <c r="BV10" s="2">
        <v>0</v>
      </c>
      <c r="BW10" s="2">
        <v>0</v>
      </c>
      <c r="BX10" s="2">
        <v>0</v>
      </c>
      <c r="BY10" s="2">
        <v>28571429</v>
      </c>
      <c r="BZ10" s="2" t="s">
        <v>160</v>
      </c>
      <c r="CA10" s="2" t="s">
        <v>177</v>
      </c>
      <c r="CB10" s="2" t="s">
        <v>430</v>
      </c>
      <c r="CC10" s="2" t="s">
        <v>124</v>
      </c>
      <c r="CD10" s="28">
        <v>45502</v>
      </c>
      <c r="CE10" s="2" t="s">
        <v>194</v>
      </c>
      <c r="CF10" s="2" t="s">
        <v>194</v>
      </c>
      <c r="CG10" s="2" t="s">
        <v>431</v>
      </c>
      <c r="CH10" s="2" t="s">
        <v>432</v>
      </c>
      <c r="CI10" s="33" t="s">
        <v>433</v>
      </c>
      <c r="CJ10" s="28">
        <v>44925</v>
      </c>
      <c r="CK10" s="28">
        <v>45291</v>
      </c>
      <c r="CL10" s="30">
        <v>12</v>
      </c>
      <c r="CM10" s="2" t="s">
        <v>124</v>
      </c>
      <c r="CN10" s="2" t="s">
        <v>124</v>
      </c>
      <c r="CO10" s="2" t="s">
        <v>124</v>
      </c>
      <c r="CP10" s="27" t="s">
        <v>432</v>
      </c>
      <c r="CQ10" s="2" t="s">
        <v>134</v>
      </c>
      <c r="CR10" s="29" t="s">
        <v>195</v>
      </c>
      <c r="CS10" s="29">
        <v>22</v>
      </c>
      <c r="CT10" s="34" t="s">
        <v>124</v>
      </c>
      <c r="CU10" s="2" t="s">
        <v>196</v>
      </c>
      <c r="CV10" s="35" t="s">
        <v>434</v>
      </c>
      <c r="CW10" s="2" t="s">
        <v>198</v>
      </c>
      <c r="CX10" s="2" t="s">
        <v>2558</v>
      </c>
      <c r="CY10" s="2" t="s">
        <v>435</v>
      </c>
      <c r="CZ10" s="2" t="s">
        <v>436</v>
      </c>
      <c r="DA10" s="2" t="s">
        <v>134</v>
      </c>
      <c r="DB10" s="2" t="s">
        <v>437</v>
      </c>
      <c r="DC10" s="2" t="s">
        <v>194</v>
      </c>
      <c r="DD10" s="2" t="s">
        <v>262</v>
      </c>
      <c r="DE10" s="34" t="s">
        <v>124</v>
      </c>
      <c r="DF10" s="2">
        <v>2</v>
      </c>
      <c r="DG10" s="2"/>
    </row>
    <row r="11" spans="1:111" x14ac:dyDescent="0.25">
      <c r="A11" s="2">
        <v>47741350</v>
      </c>
      <c r="B11" s="2" t="s">
        <v>2559</v>
      </c>
      <c r="C11" s="27" t="s">
        <v>2560</v>
      </c>
      <c r="D11" s="2" t="s">
        <v>2561</v>
      </c>
      <c r="E11" s="2" t="s">
        <v>2404</v>
      </c>
      <c r="F11" s="2" t="s">
        <v>2562</v>
      </c>
      <c r="G11" s="2" t="s">
        <v>131</v>
      </c>
      <c r="H11" s="2" t="s">
        <v>132</v>
      </c>
      <c r="I11" s="2" t="s">
        <v>133</v>
      </c>
      <c r="J11" s="2" t="s">
        <v>134</v>
      </c>
      <c r="K11" s="2">
        <v>8</v>
      </c>
      <c r="L11" s="2" t="s">
        <v>131</v>
      </c>
      <c r="M11" s="2" t="s">
        <v>135</v>
      </c>
      <c r="N11" s="2">
        <v>12</v>
      </c>
      <c r="O11" s="2" t="s">
        <v>243</v>
      </c>
      <c r="P11" s="2">
        <v>7</v>
      </c>
      <c r="Q11" s="2" t="s">
        <v>243</v>
      </c>
      <c r="R11" s="28">
        <v>44998</v>
      </c>
      <c r="S11" s="28">
        <v>45062</v>
      </c>
      <c r="T11" s="28">
        <v>45062</v>
      </c>
      <c r="U11" s="28">
        <v>45062</v>
      </c>
      <c r="V11" s="28">
        <v>45075</v>
      </c>
      <c r="W11" s="30">
        <v>2023</v>
      </c>
      <c r="X11" s="2" t="s">
        <v>137</v>
      </c>
      <c r="Y11" s="2">
        <v>4</v>
      </c>
      <c r="Z11" s="2">
        <v>1</v>
      </c>
      <c r="AA11" s="2">
        <v>150000000</v>
      </c>
      <c r="AB11" s="2" t="s">
        <v>138</v>
      </c>
      <c r="AC11" s="2">
        <v>150000000</v>
      </c>
      <c r="AD11" s="31">
        <v>150000000</v>
      </c>
      <c r="AE11" s="2">
        <v>0</v>
      </c>
      <c r="AF11" s="2" t="s">
        <v>139</v>
      </c>
      <c r="AG11" s="2">
        <v>0</v>
      </c>
      <c r="AH11" s="2">
        <v>0</v>
      </c>
      <c r="AI11" s="2">
        <v>150000000</v>
      </c>
      <c r="AJ11" s="2">
        <v>1588</v>
      </c>
      <c r="AK11" s="2" t="s">
        <v>2563</v>
      </c>
      <c r="AL11" s="2" t="s">
        <v>2564</v>
      </c>
      <c r="AM11" s="2">
        <v>6958</v>
      </c>
      <c r="AN11" s="2" t="s">
        <v>2395</v>
      </c>
      <c r="AO11" s="2" t="s">
        <v>143</v>
      </c>
      <c r="AP11" s="2" t="s">
        <v>2565</v>
      </c>
      <c r="AQ11" s="2" t="s">
        <v>145</v>
      </c>
      <c r="AR11" s="2" t="s">
        <v>146</v>
      </c>
      <c r="AS11" s="2" t="s">
        <v>147</v>
      </c>
      <c r="AT11" s="2">
        <v>705190</v>
      </c>
      <c r="AU11" s="2" t="s">
        <v>1623</v>
      </c>
      <c r="AV11" s="2" t="s">
        <v>2566</v>
      </c>
      <c r="AW11" s="2">
        <v>25270</v>
      </c>
      <c r="AX11" s="2" t="s">
        <v>1622</v>
      </c>
      <c r="AY11" s="2" t="s">
        <v>2567</v>
      </c>
      <c r="AZ11" s="2" t="s">
        <v>2568</v>
      </c>
      <c r="BA11" s="2" t="s">
        <v>2569</v>
      </c>
      <c r="BB11" s="2" t="s">
        <v>153</v>
      </c>
      <c r="BC11" s="2">
        <v>0</v>
      </c>
      <c r="BD11" s="2" t="s">
        <v>147</v>
      </c>
      <c r="BE11" s="2">
        <v>12</v>
      </c>
      <c r="BF11" s="2">
        <v>2</v>
      </c>
      <c r="BG11" s="2" t="s">
        <v>2570</v>
      </c>
      <c r="BH11" s="2" t="s">
        <v>137</v>
      </c>
      <c r="BI11" s="2">
        <v>127407630</v>
      </c>
      <c r="BJ11" s="2">
        <v>86141500</v>
      </c>
      <c r="BK11" s="2" t="s">
        <v>425</v>
      </c>
      <c r="BL11" s="2">
        <v>86141501</v>
      </c>
      <c r="BM11" s="2" t="s">
        <v>426</v>
      </c>
      <c r="BN11" s="2" t="s">
        <v>427</v>
      </c>
      <c r="BO11" s="2" t="s">
        <v>428</v>
      </c>
      <c r="BP11" s="2" t="s">
        <v>429</v>
      </c>
      <c r="BQ11" s="2" t="s">
        <v>2571</v>
      </c>
      <c r="BR11" s="2">
        <v>1</v>
      </c>
      <c r="BS11" s="2" t="s">
        <v>163</v>
      </c>
      <c r="BT11" s="2" t="s">
        <v>138</v>
      </c>
      <c r="BU11" s="2">
        <v>150000000</v>
      </c>
      <c r="BV11" s="2">
        <v>0</v>
      </c>
      <c r="BW11" s="2">
        <v>0</v>
      </c>
      <c r="BX11" s="2">
        <v>0</v>
      </c>
      <c r="BY11" s="2">
        <v>150000000</v>
      </c>
      <c r="BZ11" s="2" t="s">
        <v>160</v>
      </c>
      <c r="CA11" s="2">
        <v>1537</v>
      </c>
      <c r="CB11" s="2" t="s">
        <v>2572</v>
      </c>
      <c r="CC11" s="2" t="s">
        <v>124</v>
      </c>
      <c r="CD11" s="28">
        <v>45498</v>
      </c>
      <c r="CE11" s="2" t="s">
        <v>2570</v>
      </c>
      <c r="CF11" s="2" t="s">
        <v>2573</v>
      </c>
      <c r="CG11" s="2" t="s">
        <v>2574</v>
      </c>
      <c r="CH11" s="27" t="s">
        <v>2575</v>
      </c>
      <c r="CI11" s="2"/>
      <c r="CJ11" s="28">
        <v>45040</v>
      </c>
      <c r="CK11" s="2" t="s">
        <v>2576</v>
      </c>
      <c r="CL11" s="30">
        <v>10</v>
      </c>
      <c r="CM11" s="2" t="s">
        <v>124</v>
      </c>
      <c r="CN11" s="2" t="s">
        <v>124</v>
      </c>
      <c r="CO11" s="2" t="s">
        <v>194</v>
      </c>
      <c r="CP11" s="2" t="s">
        <v>194</v>
      </c>
      <c r="CQ11" s="2" t="s">
        <v>194</v>
      </c>
      <c r="CR11" s="29" t="s">
        <v>2577</v>
      </c>
      <c r="CS11" s="29">
        <v>24</v>
      </c>
      <c r="CT11" s="34" t="s">
        <v>134</v>
      </c>
      <c r="CU11" s="2" t="s">
        <v>2495</v>
      </c>
      <c r="CV11" s="2" t="s">
        <v>2578</v>
      </c>
      <c r="CW11" s="2" t="s">
        <v>264</v>
      </c>
      <c r="CX11" s="2" t="s">
        <v>2558</v>
      </c>
      <c r="CY11" s="2" t="s">
        <v>2579</v>
      </c>
      <c r="CZ11" s="2" t="s">
        <v>929</v>
      </c>
      <c r="DA11" s="2" t="s">
        <v>134</v>
      </c>
      <c r="DB11" s="2" t="s">
        <v>437</v>
      </c>
      <c r="DC11" s="2" t="s">
        <v>194</v>
      </c>
      <c r="DD11" s="27" t="s">
        <v>2580</v>
      </c>
      <c r="DE11" s="34" t="s">
        <v>124</v>
      </c>
      <c r="DF11" s="2">
        <v>1</v>
      </c>
      <c r="DG11" s="2"/>
    </row>
    <row r="12" spans="1:111" x14ac:dyDescent="0.25">
      <c r="A12" s="2">
        <v>48264198</v>
      </c>
      <c r="B12" s="2" t="s">
        <v>2581</v>
      </c>
      <c r="C12" s="27" t="s">
        <v>2582</v>
      </c>
      <c r="D12" s="2" t="s">
        <v>2583</v>
      </c>
      <c r="E12" s="2" t="s">
        <v>2403</v>
      </c>
      <c r="F12" s="2" t="s">
        <v>2584</v>
      </c>
      <c r="G12" s="2" t="s">
        <v>131</v>
      </c>
      <c r="H12" s="2" t="s">
        <v>132</v>
      </c>
      <c r="I12" s="2" t="s">
        <v>133</v>
      </c>
      <c r="J12" s="2" t="s">
        <v>134</v>
      </c>
      <c r="K12" s="2">
        <v>8</v>
      </c>
      <c r="L12" s="2" t="s">
        <v>131</v>
      </c>
      <c r="M12" s="2" t="s">
        <v>135</v>
      </c>
      <c r="N12" s="2">
        <v>12</v>
      </c>
      <c r="O12" s="2" t="s">
        <v>243</v>
      </c>
      <c r="P12" s="2">
        <v>7</v>
      </c>
      <c r="Q12" s="2" t="s">
        <v>243</v>
      </c>
      <c r="R12" s="28">
        <v>45079</v>
      </c>
      <c r="S12" s="28">
        <v>45132</v>
      </c>
      <c r="T12" s="28">
        <v>45132</v>
      </c>
      <c r="U12" s="28">
        <v>45196</v>
      </c>
      <c r="V12" s="28">
        <v>45196</v>
      </c>
      <c r="W12" s="30">
        <v>2023</v>
      </c>
      <c r="X12" s="2" t="s">
        <v>137</v>
      </c>
      <c r="Y12" s="2">
        <v>0</v>
      </c>
      <c r="Z12" s="2">
        <v>0</v>
      </c>
      <c r="AA12" s="2">
        <v>247500074.59999999</v>
      </c>
      <c r="AB12" s="2" t="s">
        <v>138</v>
      </c>
      <c r="AC12" s="2">
        <v>247500074.59999999</v>
      </c>
      <c r="AD12" s="31">
        <v>247500074.59999999</v>
      </c>
      <c r="AE12" s="2">
        <v>39516818.640000001</v>
      </c>
      <c r="AF12" s="2" t="s">
        <v>174</v>
      </c>
      <c r="AG12" s="2">
        <v>0</v>
      </c>
      <c r="AH12" s="2">
        <v>0</v>
      </c>
      <c r="AI12" s="2">
        <v>207983256</v>
      </c>
      <c r="AJ12" s="2">
        <v>1588</v>
      </c>
      <c r="AK12" s="2" t="s">
        <v>2563</v>
      </c>
      <c r="AL12" s="2" t="s">
        <v>2564</v>
      </c>
      <c r="AM12" s="2">
        <v>6958</v>
      </c>
      <c r="AN12" s="2" t="s">
        <v>2395</v>
      </c>
      <c r="AO12" s="2" t="s">
        <v>143</v>
      </c>
      <c r="AP12" s="2" t="s">
        <v>2565</v>
      </c>
      <c r="AQ12" s="2" t="s">
        <v>145</v>
      </c>
      <c r="AR12" s="2" t="s">
        <v>146</v>
      </c>
      <c r="AS12" s="2" t="s">
        <v>147</v>
      </c>
      <c r="AT12" s="2">
        <v>895970</v>
      </c>
      <c r="AU12" s="2" t="s">
        <v>2585</v>
      </c>
      <c r="AV12" s="2" t="s">
        <v>2586</v>
      </c>
      <c r="AW12" s="2">
        <v>1490472</v>
      </c>
      <c r="AX12" s="2" t="s">
        <v>2426</v>
      </c>
      <c r="AY12" s="2" t="s">
        <v>2587</v>
      </c>
      <c r="AZ12" s="2" t="s">
        <v>1342</v>
      </c>
      <c r="BA12" s="2" t="s">
        <v>146</v>
      </c>
      <c r="BB12" s="2" t="s">
        <v>137</v>
      </c>
      <c r="BC12" s="2">
        <v>19</v>
      </c>
      <c r="BD12" s="2" t="s">
        <v>147</v>
      </c>
      <c r="BE12" s="2">
        <v>22</v>
      </c>
      <c r="BF12" s="2">
        <v>2</v>
      </c>
      <c r="BG12" s="2" t="s">
        <v>2588</v>
      </c>
      <c r="BH12" s="2" t="s">
        <v>137</v>
      </c>
      <c r="BI12" s="2">
        <v>128986118</v>
      </c>
      <c r="BJ12" s="2">
        <v>86141500</v>
      </c>
      <c r="BK12" s="2" t="s">
        <v>425</v>
      </c>
      <c r="BL12" s="2">
        <v>86141501</v>
      </c>
      <c r="BM12" s="2" t="s">
        <v>426</v>
      </c>
      <c r="BN12" s="2" t="s">
        <v>427</v>
      </c>
      <c r="BO12" s="2" t="s">
        <v>428</v>
      </c>
      <c r="BP12" s="2" t="s">
        <v>429</v>
      </c>
      <c r="BQ12" s="2" t="s">
        <v>2589</v>
      </c>
      <c r="BR12" s="2">
        <v>1</v>
      </c>
      <c r="BS12" s="2" t="s">
        <v>163</v>
      </c>
      <c r="BT12" s="2" t="s">
        <v>138</v>
      </c>
      <c r="BU12" s="2">
        <v>207983256</v>
      </c>
      <c r="BV12" s="2">
        <v>0</v>
      </c>
      <c r="BW12" s="2">
        <v>0</v>
      </c>
      <c r="BX12" s="2">
        <v>0</v>
      </c>
      <c r="BY12" s="2">
        <v>207983256</v>
      </c>
      <c r="BZ12" s="2" t="s">
        <v>160</v>
      </c>
      <c r="CA12" s="2">
        <v>2353</v>
      </c>
      <c r="CB12" s="2" t="s">
        <v>2590</v>
      </c>
      <c r="CC12" s="2" t="s">
        <v>124</v>
      </c>
      <c r="CD12" s="28">
        <v>45498</v>
      </c>
      <c r="CE12" s="2" t="s">
        <v>2588</v>
      </c>
      <c r="CF12" s="2" t="s">
        <v>2591</v>
      </c>
      <c r="CG12" s="2" t="s">
        <v>2592</v>
      </c>
      <c r="CH12" s="27" t="s">
        <v>2593</v>
      </c>
      <c r="CI12" s="2"/>
      <c r="CJ12" s="28">
        <v>45131</v>
      </c>
      <c r="CK12" s="2" t="s">
        <v>2594</v>
      </c>
      <c r="CL12" s="30">
        <v>5</v>
      </c>
      <c r="CM12" s="2" t="s">
        <v>124</v>
      </c>
      <c r="CN12" s="2" t="s">
        <v>124</v>
      </c>
      <c r="CO12" s="2" t="s">
        <v>194</v>
      </c>
      <c r="CP12" s="2" t="s">
        <v>194</v>
      </c>
      <c r="CQ12" s="2" t="s">
        <v>194</v>
      </c>
      <c r="CR12" s="29" t="s">
        <v>2577</v>
      </c>
      <c r="CS12" s="29">
        <v>24</v>
      </c>
      <c r="CT12" s="34" t="s">
        <v>134</v>
      </c>
      <c r="CU12" s="2" t="s">
        <v>2495</v>
      </c>
      <c r="CV12" s="2" t="s">
        <v>2595</v>
      </c>
      <c r="CW12" s="2" t="s">
        <v>264</v>
      </c>
      <c r="CX12" s="2" t="s">
        <v>2558</v>
      </c>
      <c r="CY12" s="2" t="s">
        <v>2596</v>
      </c>
      <c r="CZ12" s="2" t="s">
        <v>2597</v>
      </c>
      <c r="DA12" s="2" t="s">
        <v>134</v>
      </c>
      <c r="DB12" s="2" t="s">
        <v>437</v>
      </c>
      <c r="DC12" s="2" t="s">
        <v>194</v>
      </c>
      <c r="DD12" s="2" t="s">
        <v>262</v>
      </c>
      <c r="DE12" s="34" t="s">
        <v>134</v>
      </c>
      <c r="DF12" s="2">
        <v>1</v>
      </c>
      <c r="DG12" s="2"/>
    </row>
    <row r="13" spans="1:111" x14ac:dyDescent="0.25">
      <c r="A13" s="2">
        <v>47470570</v>
      </c>
      <c r="B13" s="2" t="s">
        <v>2598</v>
      </c>
      <c r="C13" s="27" t="s">
        <v>2599</v>
      </c>
      <c r="D13" s="2" t="s">
        <v>2600</v>
      </c>
      <c r="E13" s="2" t="s">
        <v>2601</v>
      </c>
      <c r="F13" s="2" t="s">
        <v>2602</v>
      </c>
      <c r="G13" s="2" t="s">
        <v>131</v>
      </c>
      <c r="H13" s="2" t="s">
        <v>419</v>
      </c>
      <c r="I13" s="2" t="s">
        <v>240</v>
      </c>
      <c r="J13" s="2" t="s">
        <v>134</v>
      </c>
      <c r="K13" s="2">
        <v>8</v>
      </c>
      <c r="L13" s="2" t="s">
        <v>131</v>
      </c>
      <c r="M13" s="2" t="s">
        <v>135</v>
      </c>
      <c r="N13" s="2">
        <v>12</v>
      </c>
      <c r="O13" s="2" t="s">
        <v>243</v>
      </c>
      <c r="P13" s="2">
        <v>7</v>
      </c>
      <c r="Q13" s="2" t="s">
        <v>243</v>
      </c>
      <c r="R13" s="28">
        <v>44946</v>
      </c>
      <c r="S13" s="28">
        <v>44949</v>
      </c>
      <c r="T13" s="28">
        <v>44946</v>
      </c>
      <c r="U13" s="28">
        <v>44946</v>
      </c>
      <c r="V13" s="28">
        <v>44949</v>
      </c>
      <c r="W13" s="30">
        <v>2023</v>
      </c>
      <c r="X13" s="2" t="s">
        <v>137</v>
      </c>
      <c r="Y13" s="2">
        <v>0</v>
      </c>
      <c r="Z13" s="2">
        <v>0</v>
      </c>
      <c r="AA13" s="2">
        <v>44982000</v>
      </c>
      <c r="AB13" s="2" t="s">
        <v>138</v>
      </c>
      <c r="AC13" s="2">
        <v>44982000</v>
      </c>
      <c r="AD13" s="31">
        <v>44982000</v>
      </c>
      <c r="AE13" s="2">
        <v>7182000</v>
      </c>
      <c r="AF13" s="2" t="s">
        <v>174</v>
      </c>
      <c r="AG13" s="2">
        <v>0</v>
      </c>
      <c r="AH13" s="2">
        <v>0</v>
      </c>
      <c r="AI13" s="2">
        <v>37800000</v>
      </c>
      <c r="AJ13" s="2">
        <v>1619</v>
      </c>
      <c r="AK13" s="2" t="s">
        <v>2603</v>
      </c>
      <c r="AL13" s="2" t="s">
        <v>2604</v>
      </c>
      <c r="AM13" s="2">
        <v>6944</v>
      </c>
      <c r="AN13" s="2" t="s">
        <v>2605</v>
      </c>
      <c r="AO13" s="2" t="s">
        <v>143</v>
      </c>
      <c r="AP13" s="2" t="s">
        <v>177</v>
      </c>
      <c r="AQ13" s="2" t="s">
        <v>145</v>
      </c>
      <c r="AR13" s="2" t="s">
        <v>146</v>
      </c>
      <c r="AS13" s="2" t="s">
        <v>147</v>
      </c>
      <c r="AT13" s="2">
        <v>1219019</v>
      </c>
      <c r="AU13" s="2" t="s">
        <v>2606</v>
      </c>
      <c r="AV13" s="2" t="s">
        <v>2607</v>
      </c>
      <c r="AW13" s="2">
        <v>1806651</v>
      </c>
      <c r="AX13" s="2" t="s">
        <v>2430</v>
      </c>
      <c r="AY13" s="2" t="s">
        <v>2608</v>
      </c>
      <c r="AZ13" s="2" t="s">
        <v>1342</v>
      </c>
      <c r="BA13" s="2" t="s">
        <v>146</v>
      </c>
      <c r="BB13" s="2" t="s">
        <v>153</v>
      </c>
      <c r="BC13" s="2">
        <v>19</v>
      </c>
      <c r="BD13" s="2" t="s">
        <v>147</v>
      </c>
      <c r="BE13" s="2">
        <v>22</v>
      </c>
      <c r="BF13" s="2">
        <v>2</v>
      </c>
      <c r="BG13" s="2" t="s">
        <v>177</v>
      </c>
      <c r="BH13" s="2" t="s">
        <v>137</v>
      </c>
      <c r="BI13" s="2">
        <v>126594334</v>
      </c>
      <c r="BJ13" s="2">
        <v>80101500</v>
      </c>
      <c r="BK13" s="2" t="s">
        <v>253</v>
      </c>
      <c r="BL13" s="2">
        <v>80101505</v>
      </c>
      <c r="BM13" s="2" t="s">
        <v>769</v>
      </c>
      <c r="BN13" s="2" t="s">
        <v>255</v>
      </c>
      <c r="BO13" s="2" t="s">
        <v>256</v>
      </c>
      <c r="BP13" s="2" t="s">
        <v>257</v>
      </c>
      <c r="BQ13" s="2" t="s">
        <v>2609</v>
      </c>
      <c r="BR13" s="2">
        <v>12</v>
      </c>
      <c r="BS13" s="2" t="s">
        <v>163</v>
      </c>
      <c r="BT13" s="2" t="s">
        <v>138</v>
      </c>
      <c r="BU13" s="2">
        <v>3150000</v>
      </c>
      <c r="BV13" s="2">
        <v>0</v>
      </c>
      <c r="BW13" s="2">
        <v>0</v>
      </c>
      <c r="BX13" s="2">
        <v>0</v>
      </c>
      <c r="BY13" s="2">
        <v>37800000</v>
      </c>
      <c r="BZ13" s="2" t="s">
        <v>160</v>
      </c>
      <c r="CA13" s="2">
        <v>151</v>
      </c>
      <c r="CB13" s="2" t="s">
        <v>177</v>
      </c>
      <c r="CC13" s="2" t="s">
        <v>124</v>
      </c>
      <c r="CD13" s="28">
        <v>45498</v>
      </c>
      <c r="CE13" s="2" t="s">
        <v>194</v>
      </c>
      <c r="CF13" s="2" t="s">
        <v>194</v>
      </c>
      <c r="CG13" s="2" t="s">
        <v>2610</v>
      </c>
      <c r="CH13" s="27" t="s">
        <v>2611</v>
      </c>
      <c r="CI13" s="30" t="s">
        <v>2612</v>
      </c>
      <c r="CJ13" s="2" t="s">
        <v>262</v>
      </c>
      <c r="CK13" s="28">
        <v>45291</v>
      </c>
      <c r="CL13" s="2">
        <v>12</v>
      </c>
      <c r="CM13" s="2" t="s">
        <v>124</v>
      </c>
      <c r="CN13" s="2" t="s">
        <v>124</v>
      </c>
      <c r="CO13" s="2" t="s">
        <v>124</v>
      </c>
      <c r="CP13" s="27" t="s">
        <v>2611</v>
      </c>
      <c r="CQ13" s="2" t="s">
        <v>134</v>
      </c>
      <c r="CR13" s="29" t="s">
        <v>2613</v>
      </c>
      <c r="CS13" s="29">
        <v>22</v>
      </c>
      <c r="CT13" s="34" t="s">
        <v>134</v>
      </c>
      <c r="CU13" s="2" t="s">
        <v>2519</v>
      </c>
      <c r="CV13" s="2" t="s">
        <v>197</v>
      </c>
      <c r="CW13" s="2" t="s">
        <v>198</v>
      </c>
      <c r="CX13" s="2" t="s">
        <v>116</v>
      </c>
      <c r="CY13" s="2" t="s">
        <v>2601</v>
      </c>
      <c r="CZ13" s="2" t="s">
        <v>2614</v>
      </c>
      <c r="DA13" s="2" t="s">
        <v>134</v>
      </c>
      <c r="DB13" s="2" t="s">
        <v>437</v>
      </c>
      <c r="DC13" s="2" t="s">
        <v>194</v>
      </c>
      <c r="DD13" s="2" t="s">
        <v>262</v>
      </c>
      <c r="DE13" s="34" t="s">
        <v>124</v>
      </c>
      <c r="DF13" s="2">
        <v>2</v>
      </c>
      <c r="DG13" s="2"/>
    </row>
    <row r="14" spans="1:111" x14ac:dyDescent="0.25">
      <c r="A14" s="2">
        <v>47860495</v>
      </c>
      <c r="B14" s="2" t="s">
        <v>2615</v>
      </c>
      <c r="C14" s="27" t="s">
        <v>2616</v>
      </c>
      <c r="D14" s="2" t="s">
        <v>2617</v>
      </c>
      <c r="E14" s="2" t="s">
        <v>2618</v>
      </c>
      <c r="F14" s="2" t="s">
        <v>2619</v>
      </c>
      <c r="G14" s="2" t="s">
        <v>131</v>
      </c>
      <c r="H14" s="2" t="s">
        <v>419</v>
      </c>
      <c r="I14" s="2" t="s">
        <v>240</v>
      </c>
      <c r="J14" s="2" t="s">
        <v>134</v>
      </c>
      <c r="K14" s="2">
        <v>8</v>
      </c>
      <c r="L14" s="2" t="s">
        <v>131</v>
      </c>
      <c r="M14" s="2" t="s">
        <v>135</v>
      </c>
      <c r="N14" s="2">
        <v>12</v>
      </c>
      <c r="O14" s="2" t="s">
        <v>243</v>
      </c>
      <c r="P14" s="2">
        <v>7</v>
      </c>
      <c r="Q14" s="2" t="s">
        <v>243</v>
      </c>
      <c r="R14" s="28">
        <v>45016</v>
      </c>
      <c r="S14" s="28">
        <v>45016</v>
      </c>
      <c r="T14" s="28">
        <v>45016</v>
      </c>
      <c r="U14" s="28">
        <v>45016</v>
      </c>
      <c r="V14" s="28">
        <v>45016</v>
      </c>
      <c r="W14" s="30">
        <v>2023</v>
      </c>
      <c r="X14" s="2" t="s">
        <v>137</v>
      </c>
      <c r="Y14" s="2">
        <v>0</v>
      </c>
      <c r="Z14" s="2">
        <v>0</v>
      </c>
      <c r="AA14" s="2">
        <v>28000000</v>
      </c>
      <c r="AB14" s="2" t="s">
        <v>138</v>
      </c>
      <c r="AC14" s="2">
        <v>28000000</v>
      </c>
      <c r="AD14" s="31">
        <v>28000000</v>
      </c>
      <c r="AE14" s="2">
        <v>0</v>
      </c>
      <c r="AF14" s="2" t="s">
        <v>139</v>
      </c>
      <c r="AG14" s="2">
        <v>0</v>
      </c>
      <c r="AH14" s="2">
        <v>0</v>
      </c>
      <c r="AI14" s="2">
        <v>28000000</v>
      </c>
      <c r="AJ14" s="2">
        <v>1619</v>
      </c>
      <c r="AK14" s="2" t="s">
        <v>2603</v>
      </c>
      <c r="AL14" s="2" t="s">
        <v>2604</v>
      </c>
      <c r="AM14" s="2">
        <v>6944</v>
      </c>
      <c r="AN14" s="2" t="s">
        <v>2605</v>
      </c>
      <c r="AO14" s="2" t="s">
        <v>143</v>
      </c>
      <c r="AP14" s="2" t="s">
        <v>177</v>
      </c>
      <c r="AQ14" s="2" t="s">
        <v>145</v>
      </c>
      <c r="AR14" s="2" t="s">
        <v>146</v>
      </c>
      <c r="AS14" s="2" t="s">
        <v>147</v>
      </c>
      <c r="AT14" s="2">
        <v>112829</v>
      </c>
      <c r="AU14" s="2" t="s">
        <v>2620</v>
      </c>
      <c r="AV14" s="2" t="s">
        <v>2440</v>
      </c>
      <c r="AW14" s="2">
        <v>110201</v>
      </c>
      <c r="AX14" s="2" t="s">
        <v>2440</v>
      </c>
      <c r="AY14" s="2" t="s">
        <v>2621</v>
      </c>
      <c r="AZ14" s="2" t="s">
        <v>248</v>
      </c>
      <c r="BA14" s="2" t="s">
        <v>146</v>
      </c>
      <c r="BB14" s="2" t="s">
        <v>153</v>
      </c>
      <c r="BC14" s="2">
        <v>0</v>
      </c>
      <c r="BD14" s="2" t="s">
        <v>147</v>
      </c>
      <c r="BE14" s="2">
        <v>22</v>
      </c>
      <c r="BF14" s="2">
        <v>2</v>
      </c>
      <c r="BG14" s="2" t="s">
        <v>177</v>
      </c>
      <c r="BH14" s="2" t="s">
        <v>137</v>
      </c>
      <c r="BI14" s="2">
        <v>127779563</v>
      </c>
      <c r="BJ14" s="2">
        <v>80111700</v>
      </c>
      <c r="BK14" s="2" t="s">
        <v>322</v>
      </c>
      <c r="BL14" s="2">
        <v>80111715</v>
      </c>
      <c r="BM14" s="2" t="s">
        <v>323</v>
      </c>
      <c r="BN14" s="2" t="s">
        <v>255</v>
      </c>
      <c r="BO14" s="2" t="s">
        <v>324</v>
      </c>
      <c r="BP14" s="2" t="s">
        <v>325</v>
      </c>
      <c r="BQ14" s="2" t="s">
        <v>2622</v>
      </c>
      <c r="BR14" s="2">
        <v>10</v>
      </c>
      <c r="BS14" s="2" t="s">
        <v>163</v>
      </c>
      <c r="BT14" s="2" t="s">
        <v>138</v>
      </c>
      <c r="BU14" s="2">
        <v>2800000</v>
      </c>
      <c r="BV14" s="2">
        <v>0</v>
      </c>
      <c r="BW14" s="2">
        <v>0</v>
      </c>
      <c r="BX14" s="2">
        <v>0</v>
      </c>
      <c r="BY14" s="2">
        <v>28000000</v>
      </c>
      <c r="BZ14" s="2" t="s">
        <v>160</v>
      </c>
      <c r="CA14" s="2">
        <v>876</v>
      </c>
      <c r="CB14" s="2" t="s">
        <v>177</v>
      </c>
      <c r="CC14" s="2" t="s">
        <v>124</v>
      </c>
      <c r="CD14" s="28">
        <v>45498</v>
      </c>
      <c r="CE14" s="2" t="s">
        <v>194</v>
      </c>
      <c r="CF14" s="2" t="s">
        <v>194</v>
      </c>
      <c r="CG14" s="2" t="s">
        <v>2623</v>
      </c>
      <c r="CH14" s="27" t="s">
        <v>2624</v>
      </c>
      <c r="CI14" s="2" t="s">
        <v>2625</v>
      </c>
      <c r="CJ14" s="2" t="s">
        <v>262</v>
      </c>
      <c r="CK14" s="28">
        <v>45291</v>
      </c>
      <c r="CL14" s="30">
        <v>10</v>
      </c>
      <c r="CM14" s="2" t="s">
        <v>124</v>
      </c>
      <c r="CN14" s="2" t="s">
        <v>124</v>
      </c>
      <c r="CO14" s="2" t="s">
        <v>124</v>
      </c>
      <c r="CP14" s="27" t="s">
        <v>2624</v>
      </c>
      <c r="CQ14" s="2" t="s">
        <v>134</v>
      </c>
      <c r="CR14" s="29" t="s">
        <v>2613</v>
      </c>
      <c r="CS14" s="29">
        <v>22</v>
      </c>
      <c r="CT14" s="34" t="s">
        <v>134</v>
      </c>
      <c r="CU14" s="2" t="s">
        <v>2519</v>
      </c>
      <c r="CV14" s="2" t="s">
        <v>197</v>
      </c>
      <c r="CW14" s="2" t="s">
        <v>198</v>
      </c>
      <c r="CX14" s="2" t="s">
        <v>116</v>
      </c>
      <c r="CY14" s="2" t="s">
        <v>2626</v>
      </c>
      <c r="CZ14" s="2" t="s">
        <v>2627</v>
      </c>
      <c r="DA14" s="2" t="s">
        <v>134</v>
      </c>
      <c r="DB14" s="2" t="s">
        <v>437</v>
      </c>
      <c r="DC14" s="2" t="s">
        <v>194</v>
      </c>
      <c r="DD14" s="2" t="s">
        <v>262</v>
      </c>
      <c r="DE14" s="34" t="s">
        <v>124</v>
      </c>
      <c r="DF14" s="2">
        <v>2</v>
      </c>
      <c r="DG14" s="2"/>
    </row>
    <row r="15" spans="1:111" x14ac:dyDescent="0.25">
      <c r="A15" s="2">
        <v>46840047</v>
      </c>
      <c r="B15" s="2" t="s">
        <v>337</v>
      </c>
      <c r="C15" s="27" t="s">
        <v>338</v>
      </c>
      <c r="D15" s="2" t="s">
        <v>339</v>
      </c>
      <c r="E15" s="2" t="s">
        <v>345</v>
      </c>
      <c r="F15" s="2" t="s">
        <v>340</v>
      </c>
      <c r="G15" s="2" t="s">
        <v>131</v>
      </c>
      <c r="H15" s="2" t="s">
        <v>132</v>
      </c>
      <c r="I15" s="2" t="s">
        <v>133</v>
      </c>
      <c r="J15" s="2" t="s">
        <v>134</v>
      </c>
      <c r="K15" s="2">
        <v>8</v>
      </c>
      <c r="L15" s="2" t="s">
        <v>131</v>
      </c>
      <c r="M15" s="2" t="s">
        <v>135</v>
      </c>
      <c r="N15" s="2">
        <v>12</v>
      </c>
      <c r="O15" s="2" t="s">
        <v>243</v>
      </c>
      <c r="P15" s="2">
        <v>7</v>
      </c>
      <c r="Q15" s="2" t="s">
        <v>243</v>
      </c>
      <c r="R15" s="28">
        <v>44852</v>
      </c>
      <c r="S15" s="28">
        <v>44925</v>
      </c>
      <c r="T15" s="28">
        <v>44925</v>
      </c>
      <c r="U15" s="28">
        <v>44925</v>
      </c>
      <c r="V15" s="28">
        <v>44928</v>
      </c>
      <c r="W15" s="30">
        <v>2023</v>
      </c>
      <c r="X15" s="2" t="s">
        <v>137</v>
      </c>
      <c r="Y15" s="2">
        <v>4.5708333330000004</v>
      </c>
      <c r="Z15" s="2">
        <v>48</v>
      </c>
      <c r="AA15" s="2">
        <v>31000000</v>
      </c>
      <c r="AB15" s="2" t="s">
        <v>138</v>
      </c>
      <c r="AC15" s="2">
        <v>31000000</v>
      </c>
      <c r="AD15" s="31">
        <v>31000000</v>
      </c>
      <c r="AE15" s="2">
        <v>0</v>
      </c>
      <c r="AF15" s="2" t="s">
        <v>139</v>
      </c>
      <c r="AG15" s="2">
        <v>0</v>
      </c>
      <c r="AH15" s="2">
        <v>0</v>
      </c>
      <c r="AI15" s="2">
        <v>31000000</v>
      </c>
      <c r="AJ15" s="2">
        <v>1067455</v>
      </c>
      <c r="AK15" s="2" t="s">
        <v>140</v>
      </c>
      <c r="AL15" s="2" t="s">
        <v>141</v>
      </c>
      <c r="AM15" s="2">
        <v>1659065</v>
      </c>
      <c r="AN15" s="2" t="s">
        <v>2628</v>
      </c>
      <c r="AO15" s="2" t="s">
        <v>143</v>
      </c>
      <c r="AP15" s="2" t="s">
        <v>144</v>
      </c>
      <c r="AQ15" s="2" t="s">
        <v>145</v>
      </c>
      <c r="AR15" s="2" t="s">
        <v>146</v>
      </c>
      <c r="AS15" s="2" t="s">
        <v>147</v>
      </c>
      <c r="AT15" s="2">
        <v>23983</v>
      </c>
      <c r="AU15" s="2" t="s">
        <v>336</v>
      </c>
      <c r="AV15" s="2" t="s">
        <v>341</v>
      </c>
      <c r="AW15" s="2">
        <v>24381</v>
      </c>
      <c r="AX15" s="2" t="s">
        <v>413</v>
      </c>
      <c r="AY15" s="2" t="s">
        <v>343</v>
      </c>
      <c r="AZ15" s="2" t="s">
        <v>320</v>
      </c>
      <c r="BA15" s="2" t="s">
        <v>146</v>
      </c>
      <c r="BB15" s="2" t="s">
        <v>153</v>
      </c>
      <c r="BC15" s="2">
        <v>31000000</v>
      </c>
      <c r="BD15" s="2">
        <v>1188</v>
      </c>
      <c r="BE15" s="2">
        <v>0</v>
      </c>
      <c r="BF15" s="2" t="s">
        <v>147</v>
      </c>
      <c r="BG15" s="2">
        <v>9</v>
      </c>
      <c r="BH15" s="2">
        <v>2</v>
      </c>
      <c r="BI15" s="2" t="s">
        <v>344</v>
      </c>
      <c r="BJ15" s="2" t="s">
        <v>137</v>
      </c>
      <c r="BK15" s="2">
        <v>124839816</v>
      </c>
      <c r="BL15" s="2">
        <v>93141600</v>
      </c>
      <c r="BM15" s="2" t="s">
        <v>155</v>
      </c>
      <c r="BN15" s="2">
        <v>93141608</v>
      </c>
      <c r="BO15" s="2" t="s">
        <v>156</v>
      </c>
      <c r="BP15" s="2" t="s">
        <v>157</v>
      </c>
      <c r="BQ15" s="2" t="s">
        <v>158</v>
      </c>
      <c r="BR15" s="2" t="s">
        <v>159</v>
      </c>
      <c r="BS15" s="2" t="s">
        <v>160</v>
      </c>
      <c r="BT15" s="2" t="s">
        <v>345</v>
      </c>
      <c r="BU15" s="2" t="s">
        <v>346</v>
      </c>
      <c r="BV15" s="2">
        <v>1</v>
      </c>
      <c r="BW15" s="2" t="s">
        <v>163</v>
      </c>
      <c r="BX15" s="2" t="s">
        <v>138</v>
      </c>
      <c r="BY15" s="2">
        <v>31000000</v>
      </c>
      <c r="BZ15" s="2">
        <v>0</v>
      </c>
      <c r="CA15" s="2">
        <v>0</v>
      </c>
      <c r="CB15" s="2">
        <v>0</v>
      </c>
      <c r="CC15" s="2" t="s">
        <v>124</v>
      </c>
      <c r="CD15" s="28">
        <v>45499</v>
      </c>
      <c r="CE15" s="2" t="s">
        <v>344</v>
      </c>
      <c r="CF15" s="2" t="s">
        <v>385</v>
      </c>
      <c r="CG15" s="2" t="s">
        <v>2629</v>
      </c>
      <c r="CH15" s="27" t="s">
        <v>2630</v>
      </c>
      <c r="CI15" s="2" t="s">
        <v>2631</v>
      </c>
      <c r="CJ15" s="2"/>
      <c r="CK15" s="2" t="s">
        <v>2632</v>
      </c>
      <c r="CL15" s="30">
        <v>14</v>
      </c>
      <c r="CM15" s="2" t="s">
        <v>124</v>
      </c>
      <c r="CN15" s="35" t="s">
        <v>124</v>
      </c>
      <c r="CO15" s="2" t="s">
        <v>194</v>
      </c>
      <c r="CP15" s="2" t="s">
        <v>194</v>
      </c>
      <c r="CQ15" s="2" t="s">
        <v>194</v>
      </c>
      <c r="CR15" s="29" t="s">
        <v>2633</v>
      </c>
      <c r="CS15" s="29">
        <v>22</v>
      </c>
      <c r="CT15" s="34" t="s">
        <v>124</v>
      </c>
      <c r="CU15" s="2" t="s">
        <v>196</v>
      </c>
      <c r="CV15" s="2" t="s">
        <v>197</v>
      </c>
      <c r="CW15" s="2" t="s">
        <v>264</v>
      </c>
      <c r="CX15" s="2" t="s">
        <v>116</v>
      </c>
      <c r="CY15" s="2" t="s">
        <v>2634</v>
      </c>
      <c r="CZ15" s="2" t="s">
        <v>2635</v>
      </c>
      <c r="DA15" s="2" t="s">
        <v>124</v>
      </c>
      <c r="DB15" s="2" t="s">
        <v>2636</v>
      </c>
      <c r="DC15" s="2" t="s">
        <v>194</v>
      </c>
      <c r="DD15" s="2" t="s">
        <v>262</v>
      </c>
      <c r="DE15" s="34" t="s">
        <v>124</v>
      </c>
      <c r="DF15" s="2">
        <v>1</v>
      </c>
      <c r="DG15" s="2"/>
    </row>
    <row r="16" spans="1:111" x14ac:dyDescent="0.25">
      <c r="A16" s="2">
        <v>46303295</v>
      </c>
      <c r="B16" s="2" t="s">
        <v>2637</v>
      </c>
      <c r="C16" s="27" t="s">
        <v>2638</v>
      </c>
      <c r="D16" s="2" t="s">
        <v>2639</v>
      </c>
      <c r="E16" s="2" t="s">
        <v>2408</v>
      </c>
      <c r="F16" s="2" t="s">
        <v>2640</v>
      </c>
      <c r="G16" s="2" t="s">
        <v>131</v>
      </c>
      <c r="H16" s="2" t="s">
        <v>132</v>
      </c>
      <c r="I16" s="2" t="s">
        <v>133</v>
      </c>
      <c r="J16" s="2" t="s">
        <v>134</v>
      </c>
      <c r="K16" s="2">
        <v>8</v>
      </c>
      <c r="L16" s="2" t="s">
        <v>131</v>
      </c>
      <c r="M16" s="2" t="s">
        <v>135</v>
      </c>
      <c r="N16" s="2">
        <v>12</v>
      </c>
      <c r="O16" s="2" t="s">
        <v>243</v>
      </c>
      <c r="P16" s="2">
        <v>7</v>
      </c>
      <c r="Q16" s="2" t="s">
        <v>243</v>
      </c>
      <c r="R16" s="28">
        <v>44763</v>
      </c>
      <c r="S16" s="28">
        <v>44799</v>
      </c>
      <c r="T16" s="28">
        <v>44799</v>
      </c>
      <c r="U16" s="28">
        <v>44799</v>
      </c>
      <c r="V16" s="28">
        <v>44802</v>
      </c>
      <c r="W16" s="30">
        <v>2022</v>
      </c>
      <c r="X16" s="2" t="s">
        <v>137</v>
      </c>
      <c r="Y16" s="2">
        <v>3.2</v>
      </c>
      <c r="Z16" s="2">
        <v>1</v>
      </c>
      <c r="AA16" s="2">
        <v>28246710</v>
      </c>
      <c r="AB16" s="2" t="s">
        <v>138</v>
      </c>
      <c r="AC16" s="2">
        <v>28246710</v>
      </c>
      <c r="AD16" s="31">
        <v>28246710</v>
      </c>
      <c r="AE16" s="2">
        <v>0</v>
      </c>
      <c r="AF16" s="2" t="s">
        <v>139</v>
      </c>
      <c r="AG16" s="2">
        <v>0</v>
      </c>
      <c r="AH16" s="2">
        <v>0</v>
      </c>
      <c r="AI16" s="2">
        <v>28246710</v>
      </c>
      <c r="AJ16" s="2">
        <v>608897</v>
      </c>
      <c r="AK16" s="2" t="s">
        <v>2641</v>
      </c>
      <c r="AL16" s="2" t="s">
        <v>1801</v>
      </c>
      <c r="AM16" s="2">
        <v>1198788</v>
      </c>
      <c r="AN16" s="2" t="s">
        <v>1801</v>
      </c>
      <c r="AO16" s="2" t="s">
        <v>143</v>
      </c>
      <c r="AP16" s="2" t="s">
        <v>2642</v>
      </c>
      <c r="AQ16" s="2" t="s">
        <v>320</v>
      </c>
      <c r="AR16" s="2" t="s">
        <v>146</v>
      </c>
      <c r="AS16" s="2" t="s">
        <v>147</v>
      </c>
      <c r="AT16" s="2">
        <v>73141</v>
      </c>
      <c r="AU16" s="2" t="s">
        <v>539</v>
      </c>
      <c r="AV16" s="2" t="s">
        <v>540</v>
      </c>
      <c r="AW16" s="2">
        <v>70911</v>
      </c>
      <c r="AX16" s="2" t="s">
        <v>2439</v>
      </c>
      <c r="AY16" s="2" t="s">
        <v>542</v>
      </c>
      <c r="AZ16" s="2" t="s">
        <v>219</v>
      </c>
      <c r="BA16" s="2" t="s">
        <v>146</v>
      </c>
      <c r="BB16" s="2" t="s">
        <v>153</v>
      </c>
      <c r="BC16" s="2">
        <v>28246710</v>
      </c>
      <c r="BD16" s="2">
        <v>990</v>
      </c>
      <c r="BE16" s="2">
        <v>0</v>
      </c>
      <c r="BF16" s="2" t="s">
        <v>147</v>
      </c>
      <c r="BG16" s="2">
        <v>12</v>
      </c>
      <c r="BH16" s="2">
        <v>2</v>
      </c>
      <c r="BI16" s="2" t="s">
        <v>2643</v>
      </c>
      <c r="BJ16" s="2" t="s">
        <v>137</v>
      </c>
      <c r="BK16" s="2">
        <v>123319992</v>
      </c>
      <c r="BL16" s="2">
        <v>77101700</v>
      </c>
      <c r="BM16" s="2" t="s">
        <v>2644</v>
      </c>
      <c r="BN16" s="2">
        <v>77101705</v>
      </c>
      <c r="BO16" s="2" t="s">
        <v>2645</v>
      </c>
      <c r="BP16" s="2" t="s">
        <v>575</v>
      </c>
      <c r="BQ16" s="2" t="s">
        <v>576</v>
      </c>
      <c r="BR16" s="2" t="s">
        <v>2646</v>
      </c>
      <c r="BS16" s="2" t="s">
        <v>160</v>
      </c>
      <c r="BT16" s="2" t="s">
        <v>2647</v>
      </c>
      <c r="BU16" s="2" t="s">
        <v>2647</v>
      </c>
      <c r="BV16" s="2">
        <v>1</v>
      </c>
      <c r="BW16" s="2" t="s">
        <v>163</v>
      </c>
      <c r="BX16" s="2" t="s">
        <v>138</v>
      </c>
      <c r="BY16" s="2">
        <v>28246710</v>
      </c>
      <c r="BZ16" s="2">
        <v>0</v>
      </c>
      <c r="CA16" s="2">
        <v>0</v>
      </c>
      <c r="CB16" s="2">
        <v>0</v>
      </c>
      <c r="CC16" s="2" t="s">
        <v>124</v>
      </c>
      <c r="CD16" s="28">
        <v>45502</v>
      </c>
      <c r="CE16" s="2" t="s">
        <v>2643</v>
      </c>
      <c r="CF16" s="27" t="s">
        <v>2648</v>
      </c>
      <c r="CG16" s="2" t="s">
        <v>2649</v>
      </c>
      <c r="CH16" s="27" t="s">
        <v>2650</v>
      </c>
      <c r="CI16" s="2" t="s">
        <v>2651</v>
      </c>
      <c r="CJ16" s="28">
        <v>44789</v>
      </c>
      <c r="CK16" s="28">
        <v>44999</v>
      </c>
      <c r="CL16" s="30">
        <v>7</v>
      </c>
      <c r="CM16" s="2" t="s">
        <v>124</v>
      </c>
      <c r="CN16" s="2" t="s">
        <v>124</v>
      </c>
      <c r="CO16" s="2" t="s">
        <v>194</v>
      </c>
      <c r="CP16" s="2" t="s">
        <v>194</v>
      </c>
      <c r="CQ16" s="2" t="s">
        <v>194</v>
      </c>
      <c r="CR16" s="29" t="s">
        <v>2494</v>
      </c>
      <c r="CS16" s="29">
        <v>24</v>
      </c>
      <c r="CT16" s="34" t="s">
        <v>134</v>
      </c>
      <c r="CU16" s="2" t="s">
        <v>2495</v>
      </c>
      <c r="CV16" s="2" t="s">
        <v>197</v>
      </c>
      <c r="CW16" s="2" t="s">
        <v>198</v>
      </c>
      <c r="CX16" s="2" t="s">
        <v>116</v>
      </c>
      <c r="CY16" s="2" t="s">
        <v>2652</v>
      </c>
      <c r="CZ16" s="2" t="s">
        <v>2653</v>
      </c>
      <c r="DA16" s="2" t="s">
        <v>134</v>
      </c>
      <c r="DB16" s="2" t="s">
        <v>437</v>
      </c>
      <c r="DC16" s="2" t="s">
        <v>2654</v>
      </c>
      <c r="DD16" s="27" t="s">
        <v>2655</v>
      </c>
      <c r="DE16" s="34" t="s">
        <v>124</v>
      </c>
      <c r="DF16" s="2">
        <v>1</v>
      </c>
      <c r="DG16" s="2"/>
    </row>
    <row r="17" spans="1:111" x14ac:dyDescent="0.25">
      <c r="A17" s="2">
        <v>48032464</v>
      </c>
      <c r="B17" s="2" t="s">
        <v>1781</v>
      </c>
      <c r="C17" s="27" t="s">
        <v>2656</v>
      </c>
      <c r="D17" s="2" t="s">
        <v>2657</v>
      </c>
      <c r="E17" s="2" t="s">
        <v>2658</v>
      </c>
      <c r="F17" s="2" t="s">
        <v>2659</v>
      </c>
      <c r="G17" s="2" t="s">
        <v>131</v>
      </c>
      <c r="H17" s="2" t="s">
        <v>132</v>
      </c>
      <c r="I17" s="2" t="s">
        <v>133</v>
      </c>
      <c r="J17" s="2" t="s">
        <v>134</v>
      </c>
      <c r="K17" s="2">
        <v>8</v>
      </c>
      <c r="L17" s="2" t="s">
        <v>131</v>
      </c>
      <c r="M17" s="2" t="s">
        <v>135</v>
      </c>
      <c r="N17" s="2">
        <v>12</v>
      </c>
      <c r="O17" s="2" t="s">
        <v>243</v>
      </c>
      <c r="P17" s="2">
        <v>7</v>
      </c>
      <c r="Q17" s="2" t="s">
        <v>243</v>
      </c>
      <c r="R17" s="28">
        <v>45043</v>
      </c>
      <c r="S17" s="28">
        <v>45148</v>
      </c>
      <c r="T17" s="28">
        <v>45148</v>
      </c>
      <c r="U17" s="28">
        <v>45148</v>
      </c>
      <c r="V17" s="28">
        <v>45152</v>
      </c>
      <c r="W17" s="30">
        <v>2023</v>
      </c>
      <c r="X17" s="2" t="s">
        <v>137</v>
      </c>
      <c r="Y17" s="2">
        <v>0</v>
      </c>
      <c r="Z17" s="2">
        <v>0</v>
      </c>
      <c r="AA17" s="2">
        <v>17499999.579999998</v>
      </c>
      <c r="AB17" s="2" t="s">
        <v>138</v>
      </c>
      <c r="AC17" s="2">
        <v>17499999.579999998</v>
      </c>
      <c r="AD17" s="31">
        <v>17499999.579999998</v>
      </c>
      <c r="AE17" s="2">
        <v>2794117.58</v>
      </c>
      <c r="AF17" s="2" t="s">
        <v>174</v>
      </c>
      <c r="AG17" s="2">
        <v>0</v>
      </c>
      <c r="AH17" s="2">
        <v>0</v>
      </c>
      <c r="AI17" s="2">
        <v>14705882</v>
      </c>
      <c r="AJ17" s="2">
        <v>1583</v>
      </c>
      <c r="AK17" s="2" t="s">
        <v>2660</v>
      </c>
      <c r="AL17" s="2" t="s">
        <v>2661</v>
      </c>
      <c r="AM17" s="2">
        <v>6951</v>
      </c>
      <c r="AN17" s="2" t="s">
        <v>2662</v>
      </c>
      <c r="AO17" s="2" t="s">
        <v>2663</v>
      </c>
      <c r="AP17" s="2" t="s">
        <v>1045</v>
      </c>
      <c r="AQ17" s="2" t="s">
        <v>145</v>
      </c>
      <c r="AR17" s="2" t="s">
        <v>146</v>
      </c>
      <c r="AS17" s="2" t="s">
        <v>147</v>
      </c>
      <c r="AT17" s="2">
        <v>1159109</v>
      </c>
      <c r="AU17" s="2" t="s">
        <v>2664</v>
      </c>
      <c r="AV17" s="2" t="s">
        <v>2665</v>
      </c>
      <c r="AW17" s="2">
        <v>1748292</v>
      </c>
      <c r="AX17" s="2" t="s">
        <v>2445</v>
      </c>
      <c r="AY17" s="2" t="s">
        <v>2666</v>
      </c>
      <c r="AZ17" s="2" t="s">
        <v>700</v>
      </c>
      <c r="BA17" s="2" t="s">
        <v>146</v>
      </c>
      <c r="BB17" s="2" t="s">
        <v>153</v>
      </c>
      <c r="BC17" s="2">
        <v>19</v>
      </c>
      <c r="BD17" s="2" t="s">
        <v>147</v>
      </c>
      <c r="BE17" s="2">
        <v>7</v>
      </c>
      <c r="BF17" s="2">
        <v>39</v>
      </c>
      <c r="BG17" s="2" t="s">
        <v>1780</v>
      </c>
      <c r="BH17" s="2" t="s">
        <v>137</v>
      </c>
      <c r="BI17" s="2">
        <v>128298828</v>
      </c>
      <c r="BJ17" s="2">
        <v>93142000</v>
      </c>
      <c r="BK17" s="2" t="s">
        <v>2667</v>
      </c>
      <c r="BL17" s="2">
        <v>93142009</v>
      </c>
      <c r="BM17" s="2" t="s">
        <v>2668</v>
      </c>
      <c r="BN17" s="2" t="s">
        <v>157</v>
      </c>
      <c r="BO17" s="2" t="s">
        <v>158</v>
      </c>
      <c r="BP17" s="2" t="s">
        <v>2669</v>
      </c>
      <c r="BQ17" s="2" t="s">
        <v>2670</v>
      </c>
      <c r="BR17" s="2">
        <v>1</v>
      </c>
      <c r="BS17" s="2" t="s">
        <v>163</v>
      </c>
      <c r="BT17" s="2" t="s">
        <v>138</v>
      </c>
      <c r="BU17" s="2">
        <v>14705882</v>
      </c>
      <c r="BV17" s="2">
        <v>0</v>
      </c>
      <c r="BW17" s="2">
        <v>0</v>
      </c>
      <c r="BX17" s="2">
        <v>0</v>
      </c>
      <c r="BY17" s="2">
        <v>14705882</v>
      </c>
      <c r="BZ17" s="2" t="s">
        <v>2671</v>
      </c>
      <c r="CA17" s="2" t="s">
        <v>177</v>
      </c>
      <c r="CB17" s="2" t="s">
        <v>2672</v>
      </c>
      <c r="CC17" s="2" t="s">
        <v>124</v>
      </c>
      <c r="CD17" s="28">
        <v>45502</v>
      </c>
      <c r="CE17" s="57" t="s">
        <v>1780</v>
      </c>
      <c r="CF17" s="27" t="s">
        <v>2673</v>
      </c>
      <c r="CG17" s="2" t="s">
        <v>2674</v>
      </c>
      <c r="CH17" s="27" t="s">
        <v>2675</v>
      </c>
      <c r="CI17" s="2" t="s">
        <v>2676</v>
      </c>
      <c r="CJ17" s="28">
        <v>45132</v>
      </c>
      <c r="CK17" s="28">
        <v>45274</v>
      </c>
      <c r="CL17" s="30">
        <v>5</v>
      </c>
      <c r="CM17" s="2" t="s">
        <v>124</v>
      </c>
      <c r="CN17" s="2" t="s">
        <v>124</v>
      </c>
      <c r="CO17" s="2" t="s">
        <v>194</v>
      </c>
      <c r="CP17" s="2" t="s">
        <v>194</v>
      </c>
      <c r="CQ17" s="2" t="s">
        <v>194</v>
      </c>
      <c r="CR17" s="29" t="s">
        <v>195</v>
      </c>
      <c r="CS17" s="29">
        <v>22</v>
      </c>
      <c r="CT17" s="34" t="s">
        <v>124</v>
      </c>
      <c r="CU17" s="2" t="s">
        <v>196</v>
      </c>
      <c r="CV17" s="2" t="s">
        <v>2387</v>
      </c>
      <c r="CW17" s="2" t="s">
        <v>264</v>
      </c>
      <c r="CX17" s="2" t="s">
        <v>116</v>
      </c>
      <c r="CY17" s="2" t="s">
        <v>2677</v>
      </c>
      <c r="CZ17" s="2" t="s">
        <v>2678</v>
      </c>
      <c r="DA17" s="2" t="s">
        <v>124</v>
      </c>
      <c r="DB17" s="2" t="s">
        <v>2679</v>
      </c>
      <c r="DC17" s="2" t="s">
        <v>795</v>
      </c>
      <c r="DD17" s="2" t="s">
        <v>2680</v>
      </c>
      <c r="DE17" s="34" t="s">
        <v>124</v>
      </c>
      <c r="DF17" s="2">
        <v>1</v>
      </c>
      <c r="DG17" s="2"/>
    </row>
    <row r="18" spans="1:111" x14ac:dyDescent="0.25">
      <c r="A18" s="2">
        <v>48918790</v>
      </c>
      <c r="B18" s="2" t="s">
        <v>777</v>
      </c>
      <c r="C18" s="27" t="s">
        <v>778</v>
      </c>
      <c r="D18" s="2" t="s">
        <v>779</v>
      </c>
      <c r="E18" s="2" t="s">
        <v>2681</v>
      </c>
      <c r="F18" s="2" t="s">
        <v>781</v>
      </c>
      <c r="G18" s="2" t="s">
        <v>131</v>
      </c>
      <c r="H18" s="2" t="s">
        <v>782</v>
      </c>
      <c r="I18" s="2" t="s">
        <v>240</v>
      </c>
      <c r="J18" s="2" t="s">
        <v>134</v>
      </c>
      <c r="K18" s="2">
        <v>8</v>
      </c>
      <c r="L18" s="2" t="s">
        <v>131</v>
      </c>
      <c r="M18" s="2" t="s">
        <v>135</v>
      </c>
      <c r="N18" s="2">
        <v>12</v>
      </c>
      <c r="O18" s="2" t="s">
        <v>243</v>
      </c>
      <c r="P18" s="2">
        <v>7</v>
      </c>
      <c r="Q18" s="2" t="s">
        <v>243</v>
      </c>
      <c r="R18" s="28">
        <v>45191</v>
      </c>
      <c r="S18" s="28">
        <v>45259</v>
      </c>
      <c r="T18" s="28">
        <v>45259</v>
      </c>
      <c r="U18" s="28">
        <v>45259</v>
      </c>
      <c r="V18" s="28">
        <v>45259</v>
      </c>
      <c r="W18" s="30">
        <v>2023</v>
      </c>
      <c r="X18" s="2" t="s">
        <v>137</v>
      </c>
      <c r="Y18" s="2">
        <v>0</v>
      </c>
      <c r="Z18" s="2">
        <v>0</v>
      </c>
      <c r="AA18" s="2">
        <v>19821639.600000001</v>
      </c>
      <c r="AB18" s="2" t="s">
        <v>138</v>
      </c>
      <c r="AC18" s="2">
        <v>19821639.600000001</v>
      </c>
      <c r="AD18" s="31">
        <v>19821639.600000001</v>
      </c>
      <c r="AE18" s="2">
        <v>3164799.6</v>
      </c>
      <c r="AF18" s="2" t="s">
        <v>174</v>
      </c>
      <c r="AG18" s="2">
        <v>0</v>
      </c>
      <c r="AH18" s="2">
        <v>0</v>
      </c>
      <c r="AI18" s="2">
        <v>16656840</v>
      </c>
      <c r="AJ18" s="2">
        <v>621451</v>
      </c>
      <c r="AK18" s="2" t="s">
        <v>244</v>
      </c>
      <c r="AL18" s="2" t="s">
        <v>245</v>
      </c>
      <c r="AM18" s="2">
        <v>1220768</v>
      </c>
      <c r="AN18" s="2" t="s">
        <v>245</v>
      </c>
      <c r="AO18" s="2" t="s">
        <v>143</v>
      </c>
      <c r="AP18" s="2" t="s">
        <v>247</v>
      </c>
      <c r="AQ18" s="2" t="s">
        <v>248</v>
      </c>
      <c r="AR18" s="2" t="s">
        <v>146</v>
      </c>
      <c r="AS18" s="2" t="s">
        <v>147</v>
      </c>
      <c r="AT18" s="2">
        <v>1182327</v>
      </c>
      <c r="AU18" s="2" t="s">
        <v>776</v>
      </c>
      <c r="AV18" s="2" t="s">
        <v>783</v>
      </c>
      <c r="AW18" s="2">
        <v>1770879</v>
      </c>
      <c r="AX18" s="2" t="s">
        <v>783</v>
      </c>
      <c r="AY18" s="2" t="s">
        <v>639</v>
      </c>
      <c r="AZ18" s="2" t="s">
        <v>248</v>
      </c>
      <c r="BA18" s="2" t="s">
        <v>146</v>
      </c>
      <c r="BB18" s="2" t="s">
        <v>153</v>
      </c>
      <c r="BC18" s="2">
        <v>19</v>
      </c>
      <c r="BD18" s="2" t="s">
        <v>147</v>
      </c>
      <c r="BE18" s="2">
        <v>12</v>
      </c>
      <c r="BF18" s="2">
        <v>2</v>
      </c>
      <c r="BG18" s="2" t="s">
        <v>177</v>
      </c>
      <c r="BH18" s="2" t="s">
        <v>137</v>
      </c>
      <c r="BI18" s="2">
        <v>130903264</v>
      </c>
      <c r="BJ18" s="2">
        <v>80101500</v>
      </c>
      <c r="BK18" s="2" t="s">
        <v>253</v>
      </c>
      <c r="BL18" s="2">
        <v>80101505</v>
      </c>
      <c r="BM18" s="2" t="s">
        <v>769</v>
      </c>
      <c r="BN18" s="2" t="s">
        <v>255</v>
      </c>
      <c r="BO18" s="2" t="s">
        <v>256</v>
      </c>
      <c r="BP18" s="2" t="s">
        <v>257</v>
      </c>
      <c r="BQ18" s="2" t="s">
        <v>785</v>
      </c>
      <c r="BR18" s="2">
        <v>1</v>
      </c>
      <c r="BS18" s="2" t="s">
        <v>259</v>
      </c>
      <c r="BT18" s="2" t="s">
        <v>138</v>
      </c>
      <c r="BU18" s="2">
        <v>16656840</v>
      </c>
      <c r="BV18" s="2">
        <v>0</v>
      </c>
      <c r="BW18" s="2">
        <v>0</v>
      </c>
      <c r="BX18" s="2">
        <v>0</v>
      </c>
      <c r="BY18" s="2">
        <v>16656840</v>
      </c>
      <c r="BZ18" s="2" t="s">
        <v>160</v>
      </c>
      <c r="CA18" s="2" t="s">
        <v>177</v>
      </c>
      <c r="CB18" s="2" t="s">
        <v>785</v>
      </c>
      <c r="CC18" s="2" t="s">
        <v>124</v>
      </c>
      <c r="CD18" s="28">
        <v>45502</v>
      </c>
      <c r="CE18" s="2" t="s">
        <v>786</v>
      </c>
      <c r="CF18" s="2" t="s">
        <v>787</v>
      </c>
      <c r="CG18" s="2" t="s">
        <v>788</v>
      </c>
      <c r="CH18" s="27" t="s">
        <v>789</v>
      </c>
      <c r="CI18" s="2" t="s">
        <v>790</v>
      </c>
      <c r="CJ18" s="2" t="s">
        <v>385</v>
      </c>
      <c r="CK18" s="2" t="s">
        <v>385</v>
      </c>
      <c r="CL18" s="30">
        <v>3</v>
      </c>
      <c r="CM18" s="2" t="s">
        <v>124</v>
      </c>
      <c r="CN18" s="2" t="s">
        <v>262</v>
      </c>
      <c r="CO18" s="2" t="s">
        <v>124</v>
      </c>
      <c r="CP18" s="27" t="s">
        <v>789</v>
      </c>
      <c r="CQ18" s="2" t="s">
        <v>194</v>
      </c>
      <c r="CR18" s="29" t="s">
        <v>2682</v>
      </c>
      <c r="CS18" s="29">
        <v>22</v>
      </c>
      <c r="CT18" s="34" t="s">
        <v>134</v>
      </c>
      <c r="CU18" s="2" t="s">
        <v>2683</v>
      </c>
      <c r="CV18" s="2" t="s">
        <v>2541</v>
      </c>
      <c r="CW18" s="2" t="s">
        <v>262</v>
      </c>
      <c r="CX18" s="2" t="s">
        <v>116</v>
      </c>
      <c r="CY18" s="2" t="s">
        <v>793</v>
      </c>
      <c r="CZ18" s="2" t="s">
        <v>794</v>
      </c>
      <c r="DA18" s="2" t="s">
        <v>134</v>
      </c>
      <c r="DB18" s="2" t="s">
        <v>437</v>
      </c>
      <c r="DC18" s="2" t="s">
        <v>795</v>
      </c>
      <c r="DD18" s="2" t="s">
        <v>262</v>
      </c>
      <c r="DE18" s="34" t="s">
        <v>124</v>
      </c>
      <c r="DF18" s="2">
        <v>1</v>
      </c>
      <c r="DG18" s="2"/>
    </row>
    <row r="19" spans="1:111" x14ac:dyDescent="0.25">
      <c r="A19" s="2">
        <v>49146065</v>
      </c>
      <c r="B19" s="2" t="s">
        <v>1132</v>
      </c>
      <c r="C19" s="2" t="s">
        <v>1133</v>
      </c>
      <c r="D19" s="2" t="s">
        <v>1134</v>
      </c>
      <c r="E19" s="2" t="s">
        <v>2684</v>
      </c>
      <c r="F19" s="2" t="s">
        <v>1135</v>
      </c>
      <c r="G19" s="2" t="s">
        <v>131</v>
      </c>
      <c r="H19" s="2" t="s">
        <v>419</v>
      </c>
      <c r="I19" s="2" t="s">
        <v>240</v>
      </c>
      <c r="J19" s="2" t="s">
        <v>134</v>
      </c>
      <c r="K19" s="2">
        <v>8</v>
      </c>
      <c r="L19" s="2" t="s">
        <v>131</v>
      </c>
      <c r="M19" s="2" t="s">
        <v>135</v>
      </c>
      <c r="N19" s="2">
        <v>12</v>
      </c>
      <c r="O19" s="2" t="s">
        <v>243</v>
      </c>
      <c r="P19" s="2">
        <v>7</v>
      </c>
      <c r="Q19" s="2" t="s">
        <v>243</v>
      </c>
      <c r="R19" s="28">
        <v>45223</v>
      </c>
      <c r="S19" s="28">
        <v>45223</v>
      </c>
      <c r="T19" s="28">
        <v>45223</v>
      </c>
      <c r="U19" s="28">
        <v>45223</v>
      </c>
      <c r="V19" s="28">
        <v>45223</v>
      </c>
      <c r="W19" s="30">
        <v>2023</v>
      </c>
      <c r="X19" s="2" t="s">
        <v>137</v>
      </c>
      <c r="Y19" s="2">
        <v>0</v>
      </c>
      <c r="Z19" s="2">
        <v>0</v>
      </c>
      <c r="AA19" s="2">
        <v>850</v>
      </c>
      <c r="AB19" s="2" t="s">
        <v>1136</v>
      </c>
      <c r="AC19" s="2">
        <v>30874234.57</v>
      </c>
      <c r="AD19" s="31">
        <v>30874234.57</v>
      </c>
      <c r="AE19" s="2">
        <v>0</v>
      </c>
      <c r="AF19" s="2" t="s">
        <v>139</v>
      </c>
      <c r="AG19" s="2">
        <v>0</v>
      </c>
      <c r="AH19" s="2">
        <v>0</v>
      </c>
      <c r="AI19" s="2">
        <v>850</v>
      </c>
      <c r="AJ19" s="2">
        <v>1728</v>
      </c>
      <c r="AK19" s="2" t="s">
        <v>1042</v>
      </c>
      <c r="AL19" s="2" t="s">
        <v>1043</v>
      </c>
      <c r="AM19" s="2">
        <v>7018</v>
      </c>
      <c r="AN19" s="2" t="s">
        <v>2685</v>
      </c>
      <c r="AO19" s="2" t="s">
        <v>143</v>
      </c>
      <c r="AP19" s="2" t="s">
        <v>1045</v>
      </c>
      <c r="AQ19" s="2" t="s">
        <v>145</v>
      </c>
      <c r="AR19" s="2" t="s">
        <v>146</v>
      </c>
      <c r="AS19" s="2" t="s">
        <v>147</v>
      </c>
      <c r="AT19" s="2">
        <v>1314020</v>
      </c>
      <c r="AU19" s="2" t="s">
        <v>1137</v>
      </c>
      <c r="AV19" s="2" t="s">
        <v>1138</v>
      </c>
      <c r="AW19" s="2">
        <v>1898960</v>
      </c>
      <c r="AX19" s="2" t="s">
        <v>2438</v>
      </c>
      <c r="AY19" s="2" t="s">
        <v>1140</v>
      </c>
      <c r="AZ19" s="2" t="s">
        <v>940</v>
      </c>
      <c r="BA19" s="2" t="s">
        <v>146</v>
      </c>
      <c r="BB19" s="2" t="s">
        <v>153</v>
      </c>
      <c r="BC19" s="2">
        <v>0</v>
      </c>
      <c r="BD19" s="2" t="s">
        <v>147</v>
      </c>
      <c r="BE19" s="2">
        <v>12</v>
      </c>
      <c r="BF19" s="2">
        <v>2</v>
      </c>
      <c r="BG19" s="2" t="s">
        <v>177</v>
      </c>
      <c r="BH19" s="2" t="s">
        <v>137</v>
      </c>
      <c r="BI19" s="2">
        <v>131545391</v>
      </c>
      <c r="BJ19" s="2">
        <v>80101500</v>
      </c>
      <c r="BK19" s="2" t="s">
        <v>253</v>
      </c>
      <c r="BL19" s="2">
        <v>80101505</v>
      </c>
      <c r="BM19" s="2" t="s">
        <v>769</v>
      </c>
      <c r="BN19" s="2" t="s">
        <v>255</v>
      </c>
      <c r="BO19" s="2" t="s">
        <v>256</v>
      </c>
      <c r="BP19" s="2" t="s">
        <v>257</v>
      </c>
      <c r="BQ19" s="2" t="s">
        <v>1141</v>
      </c>
      <c r="BR19" s="2">
        <v>1</v>
      </c>
      <c r="BS19" s="2" t="s">
        <v>163</v>
      </c>
      <c r="BT19" s="2" t="s">
        <v>1136</v>
      </c>
      <c r="BU19" s="2">
        <v>850</v>
      </c>
      <c r="BV19" s="2">
        <v>0</v>
      </c>
      <c r="BW19" s="2">
        <v>0</v>
      </c>
      <c r="BX19" s="2">
        <v>0</v>
      </c>
      <c r="BY19" s="2">
        <v>850</v>
      </c>
      <c r="BZ19" s="2" t="s">
        <v>160</v>
      </c>
      <c r="CA19" s="2" t="s">
        <v>177</v>
      </c>
      <c r="CB19" s="2" t="s">
        <v>1142</v>
      </c>
      <c r="CC19" s="2" t="s">
        <v>124</v>
      </c>
      <c r="CD19" s="28">
        <v>45499</v>
      </c>
      <c r="CE19" s="2" t="s">
        <v>194</v>
      </c>
      <c r="CF19" s="2" t="s">
        <v>194</v>
      </c>
      <c r="CG19" s="2" t="s">
        <v>2686</v>
      </c>
      <c r="CH19" s="27" t="s">
        <v>2687</v>
      </c>
      <c r="CI19" s="28" t="s">
        <v>2688</v>
      </c>
      <c r="CJ19" s="28">
        <v>45218</v>
      </c>
      <c r="CK19" s="28">
        <v>45382</v>
      </c>
      <c r="CL19" s="30">
        <v>5</v>
      </c>
      <c r="CM19" s="2" t="s">
        <v>124</v>
      </c>
      <c r="CN19" s="2" t="s">
        <v>124</v>
      </c>
      <c r="CO19" s="2" t="s">
        <v>124</v>
      </c>
      <c r="CP19" s="27" t="s">
        <v>2689</v>
      </c>
      <c r="CQ19" s="2" t="s">
        <v>124</v>
      </c>
      <c r="CR19" s="29" t="s">
        <v>195</v>
      </c>
      <c r="CS19" s="29">
        <v>22</v>
      </c>
      <c r="CT19" s="34" t="s">
        <v>124</v>
      </c>
      <c r="CU19" s="2" t="s">
        <v>196</v>
      </c>
      <c r="CV19" s="2" t="s">
        <v>2690</v>
      </c>
      <c r="CW19" s="2" t="s">
        <v>264</v>
      </c>
      <c r="CX19" s="2" t="s">
        <v>116</v>
      </c>
      <c r="CY19" s="2" t="s">
        <v>2691</v>
      </c>
      <c r="CZ19" s="2" t="s">
        <v>2692</v>
      </c>
      <c r="DA19" s="2" t="s">
        <v>134</v>
      </c>
      <c r="DB19" s="2" t="s">
        <v>437</v>
      </c>
      <c r="DC19" s="2" t="s">
        <v>194</v>
      </c>
      <c r="DD19" s="2" t="s">
        <v>262</v>
      </c>
      <c r="DE19" s="34" t="s">
        <v>134</v>
      </c>
      <c r="DF19" s="2">
        <v>2</v>
      </c>
      <c r="DG19" s="2"/>
    </row>
    <row r="20" spans="1:111" x14ac:dyDescent="0.25">
      <c r="A20" s="2">
        <v>48460201</v>
      </c>
      <c r="B20" s="2" t="s">
        <v>633</v>
      </c>
      <c r="C20" s="27" t="s">
        <v>634</v>
      </c>
      <c r="D20" s="2" t="s">
        <v>635</v>
      </c>
      <c r="E20" s="2" t="s">
        <v>2693</v>
      </c>
      <c r="F20" s="2" t="s">
        <v>637</v>
      </c>
      <c r="G20" s="2" t="s">
        <v>131</v>
      </c>
      <c r="H20" s="2" t="s">
        <v>132</v>
      </c>
      <c r="I20" s="2" t="s">
        <v>133</v>
      </c>
      <c r="J20" s="2" t="s">
        <v>134</v>
      </c>
      <c r="K20" s="2">
        <v>8</v>
      </c>
      <c r="L20" s="2" t="s">
        <v>131</v>
      </c>
      <c r="M20" s="2" t="s">
        <v>135</v>
      </c>
      <c r="N20" s="2">
        <v>12</v>
      </c>
      <c r="O20" s="2" t="s">
        <v>243</v>
      </c>
      <c r="P20" s="2">
        <v>7</v>
      </c>
      <c r="Q20" s="2" t="s">
        <v>243</v>
      </c>
      <c r="R20" s="28">
        <v>45112</v>
      </c>
      <c r="S20" s="28">
        <v>45134</v>
      </c>
      <c r="T20" s="28">
        <v>45134</v>
      </c>
      <c r="U20" s="28">
        <v>45133</v>
      </c>
      <c r="V20" s="28">
        <v>45134</v>
      </c>
      <c r="W20" s="30">
        <v>2023</v>
      </c>
      <c r="X20" s="2" t="s">
        <v>137</v>
      </c>
      <c r="Y20" s="2">
        <v>0</v>
      </c>
      <c r="Z20" s="2">
        <v>0</v>
      </c>
      <c r="AA20" s="2">
        <v>31990000</v>
      </c>
      <c r="AB20" s="2" t="s">
        <v>138</v>
      </c>
      <c r="AC20" s="2">
        <v>31990000</v>
      </c>
      <c r="AD20" s="31">
        <v>31990000</v>
      </c>
      <c r="AE20" s="2">
        <v>0</v>
      </c>
      <c r="AF20" s="2" t="s">
        <v>139</v>
      </c>
      <c r="AG20" s="2">
        <v>0</v>
      </c>
      <c r="AH20" s="2">
        <v>0</v>
      </c>
      <c r="AI20" s="2">
        <v>31990000</v>
      </c>
      <c r="AJ20" s="2">
        <v>2588</v>
      </c>
      <c r="AK20" s="2" t="s">
        <v>612</v>
      </c>
      <c r="AL20" s="2" t="s">
        <v>613</v>
      </c>
      <c r="AM20" s="2">
        <v>7191</v>
      </c>
      <c r="AN20" s="2" t="s">
        <v>601</v>
      </c>
      <c r="AO20" s="2" t="s">
        <v>143</v>
      </c>
      <c r="AP20" s="2" t="s">
        <v>177</v>
      </c>
      <c r="AQ20" s="2" t="s">
        <v>145</v>
      </c>
      <c r="AR20" s="2" t="s">
        <v>146</v>
      </c>
      <c r="AS20" s="2" t="s">
        <v>137</v>
      </c>
      <c r="AT20" s="2">
        <v>1258019</v>
      </c>
      <c r="AU20" s="2" t="s">
        <v>631</v>
      </c>
      <c r="AV20" s="2" t="s">
        <v>638</v>
      </c>
      <c r="AW20" s="2">
        <v>1844059</v>
      </c>
      <c r="AX20" s="2" t="s">
        <v>2437</v>
      </c>
      <c r="AY20" s="2" t="s">
        <v>639</v>
      </c>
      <c r="AZ20" s="2" t="s">
        <v>145</v>
      </c>
      <c r="BA20" s="2" t="s">
        <v>146</v>
      </c>
      <c r="BB20" s="2" t="s">
        <v>153</v>
      </c>
      <c r="BC20" s="2">
        <v>0</v>
      </c>
      <c r="BD20" s="2" t="s">
        <v>177</v>
      </c>
      <c r="BE20" s="2">
        <v>12</v>
      </c>
      <c r="BF20" s="2">
        <v>2</v>
      </c>
      <c r="BG20" s="2" t="s">
        <v>632</v>
      </c>
      <c r="BH20" s="2" t="s">
        <v>137</v>
      </c>
      <c r="BI20" s="2">
        <v>129559566</v>
      </c>
      <c r="BJ20" s="2">
        <v>93141500</v>
      </c>
      <c r="BK20" s="2" t="s">
        <v>640</v>
      </c>
      <c r="BL20" s="2">
        <v>93141510</v>
      </c>
      <c r="BM20" s="2" t="s">
        <v>641</v>
      </c>
      <c r="BN20" s="2" t="s">
        <v>157</v>
      </c>
      <c r="BO20" s="2" t="s">
        <v>158</v>
      </c>
      <c r="BP20" s="2" t="s">
        <v>642</v>
      </c>
      <c r="BQ20" s="2" t="s">
        <v>635</v>
      </c>
      <c r="BR20" s="2">
        <v>1</v>
      </c>
      <c r="BS20" s="2" t="s">
        <v>163</v>
      </c>
      <c r="BT20" s="2" t="s">
        <v>138</v>
      </c>
      <c r="BU20" s="2">
        <v>31990000</v>
      </c>
      <c r="BV20" s="2">
        <v>0</v>
      </c>
      <c r="BW20" s="2">
        <v>0</v>
      </c>
      <c r="BX20" s="2">
        <v>0</v>
      </c>
      <c r="BY20" s="2">
        <v>31990000</v>
      </c>
      <c r="BZ20" s="2" t="s">
        <v>160</v>
      </c>
      <c r="CA20" s="2">
        <v>349</v>
      </c>
      <c r="CB20" s="2" t="s">
        <v>643</v>
      </c>
      <c r="CC20" s="2" t="s">
        <v>124</v>
      </c>
      <c r="CD20" s="28">
        <v>45502</v>
      </c>
      <c r="CE20" s="2" t="s">
        <v>632</v>
      </c>
      <c r="CF20" s="2" t="s">
        <v>622</v>
      </c>
      <c r="CG20" s="2" t="s">
        <v>644</v>
      </c>
      <c r="CH20" s="27" t="s">
        <v>645</v>
      </c>
      <c r="CI20" s="2" t="s">
        <v>646</v>
      </c>
      <c r="CJ20" s="28">
        <v>45121</v>
      </c>
      <c r="CK20" s="28">
        <v>45271</v>
      </c>
      <c r="CL20" s="30">
        <v>5</v>
      </c>
      <c r="CM20" s="2" t="s">
        <v>124</v>
      </c>
      <c r="CN20" s="2" t="s">
        <v>124</v>
      </c>
      <c r="CO20" s="2" t="s">
        <v>194</v>
      </c>
      <c r="CP20" s="2" t="s">
        <v>194</v>
      </c>
      <c r="CQ20" s="2" t="s">
        <v>194</v>
      </c>
      <c r="CR20" s="29" t="s">
        <v>195</v>
      </c>
      <c r="CS20" s="29">
        <v>22</v>
      </c>
      <c r="CT20" s="34" t="s">
        <v>124</v>
      </c>
      <c r="CU20" s="2" t="s">
        <v>196</v>
      </c>
      <c r="CV20" s="2" t="s">
        <v>197</v>
      </c>
      <c r="CW20" s="2" t="s">
        <v>264</v>
      </c>
      <c r="CX20" s="2" t="s">
        <v>2525</v>
      </c>
      <c r="CY20" s="2" t="s">
        <v>647</v>
      </c>
      <c r="CZ20" s="2" t="s">
        <v>648</v>
      </c>
      <c r="DA20" s="2" t="s">
        <v>124</v>
      </c>
      <c r="DB20" s="2" t="s">
        <v>629</v>
      </c>
      <c r="DC20" s="2" t="s">
        <v>194</v>
      </c>
      <c r="DD20" s="2" t="s">
        <v>629</v>
      </c>
      <c r="DE20" s="34" t="s">
        <v>124</v>
      </c>
      <c r="DF20" s="2">
        <v>1</v>
      </c>
      <c r="DG20" s="2"/>
    </row>
    <row r="21" spans="1:111" x14ac:dyDescent="0.25">
      <c r="A21" s="2">
        <v>48405696</v>
      </c>
      <c r="B21" s="2" t="s">
        <v>607</v>
      </c>
      <c r="C21" s="27" t="s">
        <v>608</v>
      </c>
      <c r="D21" s="2" t="s">
        <v>609</v>
      </c>
      <c r="E21" s="2" t="s">
        <v>610</v>
      </c>
      <c r="F21" s="2" t="s">
        <v>611</v>
      </c>
      <c r="G21" s="2" t="s">
        <v>131</v>
      </c>
      <c r="H21" s="2" t="s">
        <v>132</v>
      </c>
      <c r="I21" s="2" t="s">
        <v>133</v>
      </c>
      <c r="J21" s="2" t="s">
        <v>134</v>
      </c>
      <c r="K21" s="2">
        <v>8</v>
      </c>
      <c r="L21" s="2" t="s">
        <v>131</v>
      </c>
      <c r="M21" s="2" t="s">
        <v>135</v>
      </c>
      <c r="N21" s="2">
        <v>12</v>
      </c>
      <c r="O21" s="2" t="s">
        <v>243</v>
      </c>
      <c r="P21" s="2">
        <v>7</v>
      </c>
      <c r="Q21" s="2" t="s">
        <v>243</v>
      </c>
      <c r="R21" s="28">
        <v>45104</v>
      </c>
      <c r="S21" s="28">
        <v>45124</v>
      </c>
      <c r="T21" s="28">
        <v>45124</v>
      </c>
      <c r="U21" s="28">
        <v>45124</v>
      </c>
      <c r="V21" s="28">
        <v>45128</v>
      </c>
      <c r="W21" s="30">
        <v>2023</v>
      </c>
      <c r="X21" s="2" t="s">
        <v>137</v>
      </c>
      <c r="Y21" s="2">
        <v>4.0999999999999996</v>
      </c>
      <c r="Z21" s="2">
        <v>2</v>
      </c>
      <c r="AA21" s="2">
        <v>35000000</v>
      </c>
      <c r="AB21" s="2" t="s">
        <v>138</v>
      </c>
      <c r="AC21" s="2">
        <v>35000000</v>
      </c>
      <c r="AD21" s="31">
        <v>35000000</v>
      </c>
      <c r="AE21" s="2">
        <v>0</v>
      </c>
      <c r="AF21" s="2" t="s">
        <v>139</v>
      </c>
      <c r="AG21" s="2">
        <v>0</v>
      </c>
      <c r="AH21" s="2">
        <v>0</v>
      </c>
      <c r="AI21" s="2">
        <v>35000000</v>
      </c>
      <c r="AJ21" s="2">
        <v>2588</v>
      </c>
      <c r="AK21" s="2" t="s">
        <v>612</v>
      </c>
      <c r="AL21" s="2" t="s">
        <v>613</v>
      </c>
      <c r="AM21" s="2">
        <v>7191</v>
      </c>
      <c r="AN21" s="2" t="s">
        <v>601</v>
      </c>
      <c r="AO21" s="2" t="s">
        <v>143</v>
      </c>
      <c r="AP21" s="2" t="s">
        <v>177</v>
      </c>
      <c r="AQ21" s="2" t="s">
        <v>145</v>
      </c>
      <c r="AR21" s="2" t="s">
        <v>146</v>
      </c>
      <c r="AS21" s="2" t="s">
        <v>137</v>
      </c>
      <c r="AT21" s="2">
        <v>136681</v>
      </c>
      <c r="AU21" s="2" t="s">
        <v>604</v>
      </c>
      <c r="AV21" s="2" t="s">
        <v>614</v>
      </c>
      <c r="AW21" s="2">
        <v>133721</v>
      </c>
      <c r="AX21" s="2" t="s">
        <v>614</v>
      </c>
      <c r="AY21" s="2" t="s">
        <v>570</v>
      </c>
      <c r="AZ21" s="2" t="s">
        <v>248</v>
      </c>
      <c r="BA21" s="2" t="s">
        <v>146</v>
      </c>
      <c r="BB21" s="2" t="s">
        <v>153</v>
      </c>
      <c r="BC21" s="2">
        <v>0</v>
      </c>
      <c r="BD21" s="2" t="s">
        <v>177</v>
      </c>
      <c r="BE21" s="2">
        <v>12</v>
      </c>
      <c r="BF21" s="2">
        <v>2</v>
      </c>
      <c r="BG21" s="2" t="s">
        <v>606</v>
      </c>
      <c r="BH21" s="2" t="s">
        <v>137</v>
      </c>
      <c r="BI21" s="2">
        <v>129403673</v>
      </c>
      <c r="BJ21" s="2">
        <v>84121700</v>
      </c>
      <c r="BK21" s="2" t="s">
        <v>615</v>
      </c>
      <c r="BL21" s="2">
        <v>84121705</v>
      </c>
      <c r="BM21" s="2" t="s">
        <v>616</v>
      </c>
      <c r="BN21" s="2" t="s">
        <v>617</v>
      </c>
      <c r="BO21" s="2" t="s">
        <v>618</v>
      </c>
      <c r="BP21" s="2" t="s">
        <v>619</v>
      </c>
      <c r="BQ21" s="2" t="s">
        <v>620</v>
      </c>
      <c r="BR21" s="2">
        <v>1</v>
      </c>
      <c r="BS21" s="2" t="s">
        <v>163</v>
      </c>
      <c r="BT21" s="2" t="s">
        <v>138</v>
      </c>
      <c r="BU21" s="2">
        <v>35000000</v>
      </c>
      <c r="BV21" s="2">
        <v>0</v>
      </c>
      <c r="BW21" s="2">
        <v>0</v>
      </c>
      <c r="BX21" s="2">
        <v>0</v>
      </c>
      <c r="BY21" s="2">
        <v>35000000</v>
      </c>
      <c r="BZ21" s="2" t="s">
        <v>160</v>
      </c>
      <c r="CA21" s="2">
        <v>333</v>
      </c>
      <c r="CB21" s="2" t="s">
        <v>621</v>
      </c>
      <c r="CC21" s="2" t="s">
        <v>124</v>
      </c>
      <c r="CD21" s="28">
        <v>45502</v>
      </c>
      <c r="CE21" s="2" t="s">
        <v>606</v>
      </c>
      <c r="CF21" s="2" t="s">
        <v>622</v>
      </c>
      <c r="CG21" s="2" t="s">
        <v>623</v>
      </c>
      <c r="CH21" s="27" t="s">
        <v>624</v>
      </c>
      <c r="CI21" s="2" t="s">
        <v>625</v>
      </c>
      <c r="CJ21" s="28">
        <v>45117</v>
      </c>
      <c r="CK21" s="28">
        <v>45287</v>
      </c>
      <c r="CL21" s="30">
        <f>170/30</f>
        <v>5.666666666666667</v>
      </c>
      <c r="CM21" s="2" t="s">
        <v>124</v>
      </c>
      <c r="CN21" s="2" t="s">
        <v>124</v>
      </c>
      <c r="CO21" s="2" t="s">
        <v>194</v>
      </c>
      <c r="CP21" s="2" t="s">
        <v>194</v>
      </c>
      <c r="CQ21" s="2" t="s">
        <v>194</v>
      </c>
      <c r="CR21" s="29" t="s">
        <v>195</v>
      </c>
      <c r="CS21" s="29">
        <v>22</v>
      </c>
      <c r="CT21" s="34" t="s">
        <v>124</v>
      </c>
      <c r="CU21" s="2" t="s">
        <v>196</v>
      </c>
      <c r="CV21" s="2" t="s">
        <v>197</v>
      </c>
      <c r="CW21" s="2" t="s">
        <v>198</v>
      </c>
      <c r="CX21" s="2" t="s">
        <v>2525</v>
      </c>
      <c r="CY21" s="2" t="s">
        <v>627</v>
      </c>
      <c r="CZ21" s="2" t="s">
        <v>628</v>
      </c>
      <c r="DA21" s="2" t="s">
        <v>124</v>
      </c>
      <c r="DB21" s="27" t="s">
        <v>629</v>
      </c>
      <c r="DC21" s="2" t="s">
        <v>194</v>
      </c>
      <c r="DD21" s="2" t="s">
        <v>629</v>
      </c>
      <c r="DE21" s="34" t="s">
        <v>124</v>
      </c>
      <c r="DF21" s="2">
        <v>1</v>
      </c>
      <c r="DG21" s="2"/>
    </row>
    <row r="22" spans="1:111" x14ac:dyDescent="0.25">
      <c r="A22" s="2">
        <v>48477442</v>
      </c>
      <c r="B22" s="2" t="s">
        <v>2061</v>
      </c>
      <c r="C22" s="27" t="s">
        <v>2694</v>
      </c>
      <c r="D22" s="2" t="s">
        <v>2695</v>
      </c>
      <c r="E22" s="2" t="s">
        <v>2696</v>
      </c>
      <c r="F22" s="2" t="s">
        <v>2697</v>
      </c>
      <c r="G22" s="2" t="s">
        <v>131</v>
      </c>
      <c r="H22" s="2" t="s">
        <v>132</v>
      </c>
      <c r="I22" s="2" t="s">
        <v>133</v>
      </c>
      <c r="J22" s="2" t="s">
        <v>134</v>
      </c>
      <c r="K22" s="2">
        <v>8</v>
      </c>
      <c r="L22" s="2" t="s">
        <v>131</v>
      </c>
      <c r="M22" s="2" t="s">
        <v>135</v>
      </c>
      <c r="N22" s="2">
        <v>12</v>
      </c>
      <c r="O22" s="2" t="s">
        <v>243</v>
      </c>
      <c r="P22" s="2">
        <v>7</v>
      </c>
      <c r="Q22" s="2" t="s">
        <v>243</v>
      </c>
      <c r="R22" s="28">
        <v>45114</v>
      </c>
      <c r="S22" s="28">
        <v>45117</v>
      </c>
      <c r="T22" s="28">
        <v>45114</v>
      </c>
      <c r="U22" s="28">
        <v>45289</v>
      </c>
      <c r="V22" s="28">
        <v>45166</v>
      </c>
      <c r="W22" s="30">
        <v>2023</v>
      </c>
      <c r="X22" s="2" t="s">
        <v>137</v>
      </c>
      <c r="Y22" s="2">
        <v>4.8</v>
      </c>
      <c r="Z22" s="2">
        <v>9</v>
      </c>
      <c r="AA22" s="2">
        <v>209958890</v>
      </c>
      <c r="AB22" s="2" t="s">
        <v>138</v>
      </c>
      <c r="AC22" s="2">
        <v>209958890</v>
      </c>
      <c r="AD22" s="31">
        <v>209958890</v>
      </c>
      <c r="AE22" s="2">
        <v>33522847.98</v>
      </c>
      <c r="AF22" s="2" t="s">
        <v>174</v>
      </c>
      <c r="AG22" s="2">
        <v>0</v>
      </c>
      <c r="AH22" s="2">
        <v>0</v>
      </c>
      <c r="AI22" s="2">
        <v>176436042</v>
      </c>
      <c r="AJ22" s="2">
        <v>1757</v>
      </c>
      <c r="AK22" s="2" t="s">
        <v>2459</v>
      </c>
      <c r="AL22" s="2" t="s">
        <v>2460</v>
      </c>
      <c r="AM22" s="2">
        <v>7081</v>
      </c>
      <c r="AN22" s="2" t="s">
        <v>2047</v>
      </c>
      <c r="AO22" s="2" t="s">
        <v>143</v>
      </c>
      <c r="AP22" s="2" t="s">
        <v>144</v>
      </c>
      <c r="AQ22" s="2" t="s">
        <v>145</v>
      </c>
      <c r="AR22" s="2" t="s">
        <v>146</v>
      </c>
      <c r="AS22" s="2" t="s">
        <v>147</v>
      </c>
      <c r="AT22" s="2">
        <v>44377</v>
      </c>
      <c r="AU22" s="2" t="s">
        <v>931</v>
      </c>
      <c r="AV22" s="2" t="s">
        <v>938</v>
      </c>
      <c r="AW22" s="2">
        <v>43564</v>
      </c>
      <c r="AX22" s="2" t="s">
        <v>938</v>
      </c>
      <c r="AY22" s="2" t="s">
        <v>343</v>
      </c>
      <c r="AZ22" s="2" t="s">
        <v>940</v>
      </c>
      <c r="BA22" s="2" t="s">
        <v>146</v>
      </c>
      <c r="BB22" s="2" t="s">
        <v>153</v>
      </c>
      <c r="BC22" s="2">
        <v>19</v>
      </c>
      <c r="BD22" s="2" t="s">
        <v>147</v>
      </c>
      <c r="BE22" s="2">
        <v>22</v>
      </c>
      <c r="BF22" s="2">
        <v>2</v>
      </c>
      <c r="BG22" s="2" t="s">
        <v>2698</v>
      </c>
      <c r="BH22" s="2" t="s">
        <v>137</v>
      </c>
      <c r="BI22" s="2">
        <v>129610163</v>
      </c>
      <c r="BJ22" s="2">
        <v>80101500</v>
      </c>
      <c r="BK22" s="2" t="s">
        <v>253</v>
      </c>
      <c r="BL22" s="2">
        <v>80101505</v>
      </c>
      <c r="BM22" s="2" t="s">
        <v>769</v>
      </c>
      <c r="BN22" s="2" t="s">
        <v>255</v>
      </c>
      <c r="BO22" s="2" t="s">
        <v>256</v>
      </c>
      <c r="BP22" s="2" t="s">
        <v>257</v>
      </c>
      <c r="BQ22" s="2" t="s">
        <v>177</v>
      </c>
      <c r="BR22" s="2">
        <v>1</v>
      </c>
      <c r="BS22" s="2" t="s">
        <v>259</v>
      </c>
      <c r="BT22" s="2" t="s">
        <v>138</v>
      </c>
      <c r="BU22" s="2">
        <v>176436042</v>
      </c>
      <c r="BV22" s="2">
        <v>0</v>
      </c>
      <c r="BW22" s="2">
        <v>0</v>
      </c>
      <c r="BX22" s="2">
        <v>0</v>
      </c>
      <c r="BY22" s="2">
        <v>176436042</v>
      </c>
      <c r="BZ22" s="2" t="s">
        <v>160</v>
      </c>
      <c r="CA22" s="2">
        <v>2104</v>
      </c>
      <c r="CB22" s="2" t="s">
        <v>177</v>
      </c>
      <c r="CC22" s="2" t="s">
        <v>124</v>
      </c>
      <c r="CD22" s="28">
        <v>45503</v>
      </c>
      <c r="CE22" s="2" t="s">
        <v>2698</v>
      </c>
      <c r="CF22" s="27" t="s">
        <v>2699</v>
      </c>
      <c r="CG22" s="2" t="s">
        <v>2700</v>
      </c>
      <c r="CH22" s="27" t="s">
        <v>2701</v>
      </c>
      <c r="CI22" s="2" t="s">
        <v>2702</v>
      </c>
      <c r="CJ22" s="28">
        <v>45106</v>
      </c>
      <c r="CK22" s="28">
        <v>45351</v>
      </c>
      <c r="CL22" s="30">
        <v>8</v>
      </c>
      <c r="CM22" s="2" t="s">
        <v>124</v>
      </c>
      <c r="CN22" s="2" t="s">
        <v>124</v>
      </c>
      <c r="CO22" s="2" t="s">
        <v>194</v>
      </c>
      <c r="CP22" s="2" t="s">
        <v>194</v>
      </c>
      <c r="CQ22" s="2" t="s">
        <v>194</v>
      </c>
      <c r="CR22" s="29" t="s">
        <v>195</v>
      </c>
      <c r="CS22" s="29">
        <v>22</v>
      </c>
      <c r="CT22" s="34" t="s">
        <v>124</v>
      </c>
      <c r="CU22" s="2" t="s">
        <v>196</v>
      </c>
      <c r="CV22" s="2" t="s">
        <v>434</v>
      </c>
      <c r="CW22" s="2" t="s">
        <v>264</v>
      </c>
      <c r="CX22" s="2" t="s">
        <v>2525</v>
      </c>
      <c r="CY22" s="2" t="s">
        <v>2703</v>
      </c>
      <c r="CZ22" s="2" t="s">
        <v>2704</v>
      </c>
      <c r="DA22" s="2" t="s">
        <v>134</v>
      </c>
      <c r="DB22" s="2" t="s">
        <v>437</v>
      </c>
      <c r="DC22" s="2" t="s">
        <v>194</v>
      </c>
      <c r="DD22" s="2" t="s">
        <v>262</v>
      </c>
      <c r="DE22" s="34" t="s">
        <v>124</v>
      </c>
      <c r="DF22" s="2">
        <v>1</v>
      </c>
      <c r="DG22" s="2"/>
    </row>
    <row r="23" spans="1:111" x14ac:dyDescent="0.25">
      <c r="A23" s="2">
        <v>49510905</v>
      </c>
      <c r="B23" s="2" t="s">
        <v>2705</v>
      </c>
      <c r="C23" s="27" t="s">
        <v>2412</v>
      </c>
      <c r="D23" s="2" t="s">
        <v>2706</v>
      </c>
      <c r="E23" s="2" t="s">
        <v>2411</v>
      </c>
      <c r="F23" s="2" t="s">
        <v>2707</v>
      </c>
      <c r="G23" s="2" t="s">
        <v>131</v>
      </c>
      <c r="H23" s="2" t="s">
        <v>132</v>
      </c>
      <c r="I23" s="2" t="s">
        <v>133</v>
      </c>
      <c r="J23" s="2" t="s">
        <v>134</v>
      </c>
      <c r="K23" s="2">
        <v>8</v>
      </c>
      <c r="L23" s="2" t="s">
        <v>131</v>
      </c>
      <c r="M23" s="2" t="s">
        <v>135</v>
      </c>
      <c r="N23" s="2">
        <v>12</v>
      </c>
      <c r="O23" s="2" t="s">
        <v>243</v>
      </c>
      <c r="P23" s="2">
        <v>7</v>
      </c>
      <c r="Q23" s="2" t="s">
        <v>243</v>
      </c>
      <c r="R23" s="28">
        <v>45272</v>
      </c>
      <c r="S23" s="28">
        <v>45273</v>
      </c>
      <c r="T23" s="28">
        <v>45272</v>
      </c>
      <c r="U23" s="28">
        <v>45272</v>
      </c>
      <c r="V23" s="28">
        <v>45273</v>
      </c>
      <c r="W23" s="30">
        <v>2023</v>
      </c>
      <c r="X23" s="2" t="s">
        <v>137</v>
      </c>
      <c r="Y23" s="2">
        <v>0</v>
      </c>
      <c r="Z23" s="2">
        <v>0</v>
      </c>
      <c r="AA23" s="2">
        <v>33000000</v>
      </c>
      <c r="AB23" s="2" t="s">
        <v>138</v>
      </c>
      <c r="AC23" s="2">
        <v>33000000</v>
      </c>
      <c r="AD23" s="31">
        <v>33000000</v>
      </c>
      <c r="AE23" s="2">
        <v>0</v>
      </c>
      <c r="AF23" s="2" t="s">
        <v>139</v>
      </c>
      <c r="AG23" s="2">
        <v>0</v>
      </c>
      <c r="AH23" s="2">
        <v>0</v>
      </c>
      <c r="AI23" s="2">
        <v>33000000</v>
      </c>
      <c r="AJ23" s="2">
        <v>5047</v>
      </c>
      <c r="AK23" s="2" t="s">
        <v>2708</v>
      </c>
      <c r="AL23" s="2" t="s">
        <v>2410</v>
      </c>
      <c r="AM23" s="2">
        <v>7079</v>
      </c>
      <c r="AN23" s="2" t="s">
        <v>2410</v>
      </c>
      <c r="AO23" s="2" t="s">
        <v>2709</v>
      </c>
      <c r="AP23" s="2" t="s">
        <v>177</v>
      </c>
      <c r="AQ23" s="2" t="s">
        <v>145</v>
      </c>
      <c r="AR23" s="2" t="s">
        <v>146</v>
      </c>
      <c r="AS23" s="2" t="s">
        <v>147</v>
      </c>
      <c r="AT23" s="2">
        <v>1326922</v>
      </c>
      <c r="AU23" s="2" t="s">
        <v>2710</v>
      </c>
      <c r="AV23" s="2" t="s">
        <v>2711</v>
      </c>
      <c r="AW23" s="2">
        <v>1911644</v>
      </c>
      <c r="AX23" s="2" t="s">
        <v>2435</v>
      </c>
      <c r="AY23" s="2" t="s">
        <v>639</v>
      </c>
      <c r="AZ23" s="2" t="s">
        <v>145</v>
      </c>
      <c r="BA23" s="2" t="s">
        <v>146</v>
      </c>
      <c r="BB23" s="2" t="s">
        <v>153</v>
      </c>
      <c r="BC23" s="2">
        <v>0</v>
      </c>
      <c r="BD23" s="2" t="s">
        <v>147</v>
      </c>
      <c r="BE23" s="2">
        <v>12</v>
      </c>
      <c r="BF23" s="2">
        <v>2</v>
      </c>
      <c r="BG23" s="2" t="s">
        <v>2712</v>
      </c>
      <c r="BH23" s="2" t="s">
        <v>137</v>
      </c>
      <c r="BI23" s="2">
        <v>132597594</v>
      </c>
      <c r="BJ23" s="2">
        <v>80111700</v>
      </c>
      <c r="BK23" s="2" t="s">
        <v>322</v>
      </c>
      <c r="BL23" s="2">
        <v>80111715</v>
      </c>
      <c r="BM23" s="2" t="s">
        <v>323</v>
      </c>
      <c r="BN23" s="2" t="s">
        <v>255</v>
      </c>
      <c r="BO23" s="2" t="s">
        <v>324</v>
      </c>
      <c r="BP23" s="2" t="s">
        <v>325</v>
      </c>
      <c r="BQ23" s="2" t="s">
        <v>2713</v>
      </c>
      <c r="BR23" s="2">
        <v>1</v>
      </c>
      <c r="BS23" s="2" t="s">
        <v>163</v>
      </c>
      <c r="BT23" s="2" t="s">
        <v>138</v>
      </c>
      <c r="BU23" s="2">
        <v>33000000</v>
      </c>
      <c r="BV23" s="2">
        <v>0</v>
      </c>
      <c r="BW23" s="2">
        <v>0</v>
      </c>
      <c r="BX23" s="2">
        <v>0</v>
      </c>
      <c r="BY23" s="2">
        <v>33000000</v>
      </c>
      <c r="BZ23" s="2" t="s">
        <v>160</v>
      </c>
      <c r="CA23" s="2">
        <v>1636</v>
      </c>
      <c r="CB23" s="2" t="s">
        <v>2714</v>
      </c>
      <c r="CC23" s="2" t="s">
        <v>124</v>
      </c>
      <c r="CD23" s="28">
        <v>45488</v>
      </c>
      <c r="CE23" s="2" t="s">
        <v>2712</v>
      </c>
      <c r="CF23" s="27" t="s">
        <v>2715</v>
      </c>
      <c r="CG23" s="2" t="s">
        <v>2716</v>
      </c>
      <c r="CH23" s="27" t="s">
        <v>2717</v>
      </c>
      <c r="CI23" s="2" t="s">
        <v>2718</v>
      </c>
      <c r="CJ23" s="2" t="s">
        <v>2719</v>
      </c>
      <c r="CK23" s="28">
        <v>45513</v>
      </c>
      <c r="CL23" s="30">
        <f>240/30</f>
        <v>8</v>
      </c>
      <c r="CM23" s="2" t="s">
        <v>2720</v>
      </c>
      <c r="CN23" s="2" t="s">
        <v>134</v>
      </c>
      <c r="CO23" s="2" t="s">
        <v>194</v>
      </c>
      <c r="CP23" s="27" t="s">
        <v>194</v>
      </c>
      <c r="CQ23" s="2" t="s">
        <v>194</v>
      </c>
      <c r="CR23" s="29" t="s">
        <v>262</v>
      </c>
      <c r="CS23" s="29" t="s">
        <v>262</v>
      </c>
      <c r="CT23" s="34" t="s">
        <v>1348</v>
      </c>
      <c r="CU23" s="2" t="s">
        <v>1348</v>
      </c>
      <c r="CV23" s="2" t="s">
        <v>1348</v>
      </c>
      <c r="CW23" s="2" t="s">
        <v>198</v>
      </c>
      <c r="CX23" s="2" t="s">
        <v>2709</v>
      </c>
      <c r="CY23" s="2" t="s">
        <v>2721</v>
      </c>
      <c r="CZ23" s="2" t="s">
        <v>2722</v>
      </c>
      <c r="DA23" s="2" t="s">
        <v>134</v>
      </c>
      <c r="DB23" s="2" t="s">
        <v>437</v>
      </c>
      <c r="DC23" s="2" t="s">
        <v>194</v>
      </c>
      <c r="DD23" s="2" t="s">
        <v>262</v>
      </c>
      <c r="DE23" s="34" t="s">
        <v>134</v>
      </c>
      <c r="DF23" s="2">
        <v>1</v>
      </c>
      <c r="DG23" s="2"/>
    </row>
    <row r="24" spans="1:111" x14ac:dyDescent="0.25">
      <c r="A24" s="2">
        <v>49098878</v>
      </c>
      <c r="B24" s="2" t="s">
        <v>2120</v>
      </c>
      <c r="C24" s="27" t="s">
        <v>2723</v>
      </c>
      <c r="D24" s="2" t="s">
        <v>2724</v>
      </c>
      <c r="E24" s="2" t="s">
        <v>2725</v>
      </c>
      <c r="F24" s="2" t="s">
        <v>2726</v>
      </c>
      <c r="G24" s="2" t="s">
        <v>131</v>
      </c>
      <c r="H24" s="2" t="s">
        <v>419</v>
      </c>
      <c r="I24" s="2" t="s">
        <v>240</v>
      </c>
      <c r="J24" s="2" t="s">
        <v>134</v>
      </c>
      <c r="K24" s="2">
        <v>8</v>
      </c>
      <c r="L24" s="2" t="s">
        <v>131</v>
      </c>
      <c r="M24" s="2" t="s">
        <v>135</v>
      </c>
      <c r="N24" s="2">
        <v>12</v>
      </c>
      <c r="O24" s="2" t="s">
        <v>243</v>
      </c>
      <c r="P24" s="2">
        <v>7</v>
      </c>
      <c r="Q24" s="2" t="s">
        <v>243</v>
      </c>
      <c r="R24" s="28">
        <v>45216</v>
      </c>
      <c r="S24" s="28">
        <v>45217</v>
      </c>
      <c r="T24" s="28">
        <v>45217</v>
      </c>
      <c r="U24" s="28">
        <v>45217</v>
      </c>
      <c r="V24" s="28">
        <v>45232</v>
      </c>
      <c r="W24" s="30">
        <v>2023</v>
      </c>
      <c r="X24" s="2" t="s">
        <v>137</v>
      </c>
      <c r="Y24" s="2">
        <v>0</v>
      </c>
      <c r="Z24" s="2">
        <v>0</v>
      </c>
      <c r="AA24" s="2">
        <v>149825284</v>
      </c>
      <c r="AB24" s="2" t="s">
        <v>138</v>
      </c>
      <c r="AC24" s="2">
        <v>149825284</v>
      </c>
      <c r="AD24" s="31">
        <v>149825284</v>
      </c>
      <c r="AE24" s="2">
        <v>23921684</v>
      </c>
      <c r="AF24" s="2" t="s">
        <v>174</v>
      </c>
      <c r="AG24" s="2">
        <v>0</v>
      </c>
      <c r="AH24" s="2">
        <v>0</v>
      </c>
      <c r="AI24" s="2">
        <v>125903600</v>
      </c>
      <c r="AJ24" s="2">
        <v>1872</v>
      </c>
      <c r="AK24" s="2" t="s">
        <v>2727</v>
      </c>
      <c r="AL24" s="2" t="s">
        <v>2728</v>
      </c>
      <c r="AM24" s="2">
        <v>7194</v>
      </c>
      <c r="AN24" s="2" t="s">
        <v>2729</v>
      </c>
      <c r="AO24" s="2" t="s">
        <v>143</v>
      </c>
      <c r="AP24" s="2" t="s">
        <v>1045</v>
      </c>
      <c r="AQ24" s="2" t="s">
        <v>145</v>
      </c>
      <c r="AR24" s="2" t="s">
        <v>146</v>
      </c>
      <c r="AS24" s="2" t="s">
        <v>147</v>
      </c>
      <c r="AT24" s="2">
        <v>1032391</v>
      </c>
      <c r="AU24" s="2" t="s">
        <v>2107</v>
      </c>
      <c r="AV24" s="2" t="s">
        <v>2730</v>
      </c>
      <c r="AW24" s="2">
        <v>1626122</v>
      </c>
      <c r="AX24" s="2" t="s">
        <v>2425</v>
      </c>
      <c r="AY24" s="2" t="s">
        <v>2731</v>
      </c>
      <c r="AZ24" s="2" t="s">
        <v>248</v>
      </c>
      <c r="BA24" s="2" t="s">
        <v>146</v>
      </c>
      <c r="BB24" s="2" t="s">
        <v>153</v>
      </c>
      <c r="BC24" s="2">
        <v>19</v>
      </c>
      <c r="BD24" s="2" t="s">
        <v>147</v>
      </c>
      <c r="BE24" s="2">
        <v>9</v>
      </c>
      <c r="BF24" s="2">
        <v>2</v>
      </c>
      <c r="BG24" s="2" t="s">
        <v>177</v>
      </c>
      <c r="BH24" s="2" t="s">
        <v>137</v>
      </c>
      <c r="BI24" s="2">
        <v>131400473</v>
      </c>
      <c r="BJ24" s="2">
        <v>93141500</v>
      </c>
      <c r="BK24" s="2" t="s">
        <v>640</v>
      </c>
      <c r="BL24" s="2">
        <v>93141511</v>
      </c>
      <c r="BM24" s="2" t="s">
        <v>983</v>
      </c>
      <c r="BN24" s="2" t="s">
        <v>157</v>
      </c>
      <c r="BO24" s="2" t="s">
        <v>158</v>
      </c>
      <c r="BP24" s="2" t="s">
        <v>642</v>
      </c>
      <c r="BQ24" s="2" t="s">
        <v>2732</v>
      </c>
      <c r="BR24" s="2">
        <v>1</v>
      </c>
      <c r="BS24" s="2" t="s">
        <v>259</v>
      </c>
      <c r="BT24" s="2" t="s">
        <v>138</v>
      </c>
      <c r="BU24" s="2">
        <v>125903600</v>
      </c>
      <c r="BV24" s="2">
        <v>0</v>
      </c>
      <c r="BW24" s="2">
        <v>0</v>
      </c>
      <c r="BX24" s="2">
        <v>0</v>
      </c>
      <c r="BY24" s="2">
        <v>125903600</v>
      </c>
      <c r="BZ24" s="2" t="s">
        <v>160</v>
      </c>
      <c r="CA24" s="2" t="s">
        <v>177</v>
      </c>
      <c r="CB24" s="2" t="s">
        <v>2732</v>
      </c>
      <c r="CC24" s="2" t="s">
        <v>124</v>
      </c>
      <c r="CD24" s="28">
        <v>45503</v>
      </c>
      <c r="CE24" s="2" t="s">
        <v>194</v>
      </c>
      <c r="CF24" s="2" t="s">
        <v>194</v>
      </c>
      <c r="CG24" s="2" t="s">
        <v>2733</v>
      </c>
      <c r="CH24" s="27" t="s">
        <v>2734</v>
      </c>
      <c r="CI24" s="2" t="s">
        <v>2735</v>
      </c>
      <c r="CJ24" s="28">
        <v>45197</v>
      </c>
      <c r="CK24" s="28">
        <v>45291</v>
      </c>
      <c r="CL24" s="30">
        <v>3</v>
      </c>
      <c r="CM24" s="2" t="s">
        <v>124</v>
      </c>
      <c r="CN24" s="2" t="s">
        <v>124</v>
      </c>
      <c r="CO24" s="2" t="s">
        <v>124</v>
      </c>
      <c r="CP24" s="27" t="s">
        <v>2734</v>
      </c>
      <c r="CQ24" s="2" t="s">
        <v>134</v>
      </c>
      <c r="CR24" s="29" t="s">
        <v>195</v>
      </c>
      <c r="CS24" s="29">
        <v>22</v>
      </c>
      <c r="CT24" s="34" t="s">
        <v>124</v>
      </c>
      <c r="CU24" s="2" t="s">
        <v>196</v>
      </c>
      <c r="CV24" s="2" t="s">
        <v>197</v>
      </c>
      <c r="CW24" s="2" t="s">
        <v>732</v>
      </c>
      <c r="CX24" s="2" t="s">
        <v>2736</v>
      </c>
      <c r="CY24" s="2" t="s">
        <v>2737</v>
      </c>
      <c r="CZ24" s="2" t="s">
        <v>2738</v>
      </c>
      <c r="DA24" s="2" t="s">
        <v>134</v>
      </c>
      <c r="DB24" s="2" t="s">
        <v>437</v>
      </c>
      <c r="DC24" s="2" t="s">
        <v>194</v>
      </c>
      <c r="DD24" s="27" t="s">
        <v>2739</v>
      </c>
      <c r="DE24" s="34" t="s">
        <v>124</v>
      </c>
      <c r="DF24" s="2">
        <v>2</v>
      </c>
      <c r="DG24" s="2"/>
    </row>
    <row r="25" spans="1:111" x14ac:dyDescent="0.25">
      <c r="A25" s="2">
        <v>48052893</v>
      </c>
      <c r="B25" s="2" t="s">
        <v>2108</v>
      </c>
      <c r="C25" s="27" t="s">
        <v>2740</v>
      </c>
      <c r="D25" s="2" t="s">
        <v>2741</v>
      </c>
      <c r="E25" s="2" t="s">
        <v>2742</v>
      </c>
      <c r="F25" s="2" t="s">
        <v>2743</v>
      </c>
      <c r="G25" s="2" t="s">
        <v>131</v>
      </c>
      <c r="H25" s="2" t="s">
        <v>419</v>
      </c>
      <c r="I25" s="2" t="s">
        <v>240</v>
      </c>
      <c r="J25" s="2" t="s">
        <v>134</v>
      </c>
      <c r="K25" s="2">
        <v>8</v>
      </c>
      <c r="L25" s="2" t="s">
        <v>131</v>
      </c>
      <c r="M25" s="2" t="s">
        <v>135</v>
      </c>
      <c r="N25" s="2">
        <v>12</v>
      </c>
      <c r="O25" s="2" t="s">
        <v>243</v>
      </c>
      <c r="P25" s="2">
        <v>7</v>
      </c>
      <c r="Q25" s="2" t="s">
        <v>243</v>
      </c>
      <c r="R25" s="28">
        <v>45049</v>
      </c>
      <c r="S25" s="28">
        <v>45061</v>
      </c>
      <c r="T25" s="28">
        <v>45061</v>
      </c>
      <c r="U25" s="28">
        <v>45063</v>
      </c>
      <c r="V25" s="28">
        <v>45063</v>
      </c>
      <c r="W25" s="30">
        <v>2023</v>
      </c>
      <c r="X25" s="2" t="s">
        <v>137</v>
      </c>
      <c r="Y25" s="2">
        <v>0</v>
      </c>
      <c r="Z25" s="2">
        <v>0</v>
      </c>
      <c r="AA25" s="2">
        <v>80424960</v>
      </c>
      <c r="AB25" s="2" t="s">
        <v>138</v>
      </c>
      <c r="AC25" s="2">
        <v>80424960</v>
      </c>
      <c r="AD25" s="31">
        <v>80424960</v>
      </c>
      <c r="AE25" s="2">
        <v>12840960</v>
      </c>
      <c r="AF25" s="2" t="s">
        <v>174</v>
      </c>
      <c r="AG25" s="2">
        <v>0</v>
      </c>
      <c r="AH25" s="2">
        <v>0</v>
      </c>
      <c r="AI25" s="2">
        <v>67584000</v>
      </c>
      <c r="AJ25" s="2">
        <v>1872</v>
      </c>
      <c r="AK25" s="2" t="s">
        <v>2727</v>
      </c>
      <c r="AL25" s="2" t="s">
        <v>2728</v>
      </c>
      <c r="AM25" s="2">
        <v>7194</v>
      </c>
      <c r="AN25" s="2" t="s">
        <v>2729</v>
      </c>
      <c r="AO25" s="2" t="s">
        <v>143</v>
      </c>
      <c r="AP25" s="2" t="s">
        <v>1045</v>
      </c>
      <c r="AQ25" s="2" t="s">
        <v>145</v>
      </c>
      <c r="AR25" s="2" t="s">
        <v>146</v>
      </c>
      <c r="AS25" s="2" t="s">
        <v>147</v>
      </c>
      <c r="AT25" s="2">
        <v>1032391</v>
      </c>
      <c r="AU25" s="2" t="s">
        <v>2107</v>
      </c>
      <c r="AV25" s="2" t="s">
        <v>2730</v>
      </c>
      <c r="AW25" s="2">
        <v>1626122</v>
      </c>
      <c r="AX25" s="2" t="s">
        <v>2425</v>
      </c>
      <c r="AY25" s="2" t="s">
        <v>2731</v>
      </c>
      <c r="AZ25" s="2" t="s">
        <v>248</v>
      </c>
      <c r="BA25" s="2" t="s">
        <v>146</v>
      </c>
      <c r="BB25" s="2" t="s">
        <v>153</v>
      </c>
      <c r="BC25" s="2">
        <v>19</v>
      </c>
      <c r="BD25" s="2" t="s">
        <v>147</v>
      </c>
      <c r="BE25" s="2">
        <v>9</v>
      </c>
      <c r="BF25" s="2">
        <v>2</v>
      </c>
      <c r="BG25" s="2" t="s">
        <v>177</v>
      </c>
      <c r="BH25" s="2" t="s">
        <v>137</v>
      </c>
      <c r="BI25" s="2">
        <v>128356730</v>
      </c>
      <c r="BJ25" s="2">
        <v>93141500</v>
      </c>
      <c r="BK25" s="2" t="s">
        <v>640</v>
      </c>
      <c r="BL25" s="2">
        <v>93141511</v>
      </c>
      <c r="BM25" s="2" t="s">
        <v>983</v>
      </c>
      <c r="BN25" s="2" t="s">
        <v>157</v>
      </c>
      <c r="BO25" s="2" t="s">
        <v>158</v>
      </c>
      <c r="BP25" s="2" t="s">
        <v>642</v>
      </c>
      <c r="BQ25" s="2" t="s">
        <v>2744</v>
      </c>
      <c r="BR25" s="2">
        <v>1</v>
      </c>
      <c r="BS25" s="2" t="s">
        <v>259</v>
      </c>
      <c r="BT25" s="2" t="s">
        <v>138</v>
      </c>
      <c r="BU25" s="2">
        <v>67584000</v>
      </c>
      <c r="BV25" s="2">
        <v>0</v>
      </c>
      <c r="BW25" s="2">
        <v>0</v>
      </c>
      <c r="BX25" s="2">
        <v>0</v>
      </c>
      <c r="BY25" s="2">
        <v>67584000</v>
      </c>
      <c r="BZ25" s="2" t="s">
        <v>160</v>
      </c>
      <c r="CA25" s="2">
        <v>629</v>
      </c>
      <c r="CB25" s="2" t="s">
        <v>2744</v>
      </c>
      <c r="CC25" s="2" t="s">
        <v>124</v>
      </c>
      <c r="CD25" s="28">
        <v>45503</v>
      </c>
      <c r="CE25" s="2" t="s">
        <v>194</v>
      </c>
      <c r="CF25" s="2" t="s">
        <v>194</v>
      </c>
      <c r="CG25" s="2" t="s">
        <v>2745</v>
      </c>
      <c r="CH25" s="2" t="s">
        <v>2746</v>
      </c>
      <c r="CI25" s="2" t="s">
        <v>2735</v>
      </c>
      <c r="CJ25" s="28">
        <v>45051</v>
      </c>
      <c r="CK25" s="28">
        <v>45291</v>
      </c>
      <c r="CL25" s="30">
        <v>7</v>
      </c>
      <c r="CM25" s="2" t="s">
        <v>124</v>
      </c>
      <c r="CN25" s="2" t="s">
        <v>124</v>
      </c>
      <c r="CO25" s="2" t="s">
        <v>124</v>
      </c>
      <c r="CP25" s="27" t="s">
        <v>2746</v>
      </c>
      <c r="CQ25" s="2" t="s">
        <v>134</v>
      </c>
      <c r="CR25" s="29" t="s">
        <v>195</v>
      </c>
      <c r="CS25" s="29">
        <v>22</v>
      </c>
      <c r="CT25" s="34" t="s">
        <v>124</v>
      </c>
      <c r="CU25" s="2" t="s">
        <v>196</v>
      </c>
      <c r="CV25" s="2" t="s">
        <v>197</v>
      </c>
      <c r="CW25" s="2" t="s">
        <v>732</v>
      </c>
      <c r="CX25" s="2" t="s">
        <v>2736</v>
      </c>
      <c r="CY25" s="2" t="s">
        <v>2747</v>
      </c>
      <c r="CZ25" s="2" t="s">
        <v>2748</v>
      </c>
      <c r="DA25" s="2" t="s">
        <v>134</v>
      </c>
      <c r="DB25" s="2" t="s">
        <v>437</v>
      </c>
      <c r="DC25" s="2" t="s">
        <v>194</v>
      </c>
      <c r="DD25" s="27" t="s">
        <v>2739</v>
      </c>
      <c r="DE25" s="34" t="s">
        <v>124</v>
      </c>
      <c r="DF25" s="2">
        <v>2</v>
      </c>
      <c r="DG25" s="2"/>
    </row>
    <row r="26" spans="1:111" x14ac:dyDescent="0.25">
      <c r="A26" s="2">
        <v>47678583</v>
      </c>
      <c r="B26" s="2" t="s">
        <v>2132</v>
      </c>
      <c r="C26" s="27" t="s">
        <v>2749</v>
      </c>
      <c r="D26" s="2" t="s">
        <v>2750</v>
      </c>
      <c r="E26" s="2" t="s">
        <v>2751</v>
      </c>
      <c r="F26" s="2" t="s">
        <v>2752</v>
      </c>
      <c r="G26" s="2" t="s">
        <v>131</v>
      </c>
      <c r="H26" s="2" t="s">
        <v>419</v>
      </c>
      <c r="I26" s="2" t="s">
        <v>240</v>
      </c>
      <c r="J26" s="2" t="s">
        <v>134</v>
      </c>
      <c r="K26" s="2">
        <v>8</v>
      </c>
      <c r="L26" s="2" t="s">
        <v>131</v>
      </c>
      <c r="M26" s="2" t="s">
        <v>135</v>
      </c>
      <c r="N26" s="2">
        <v>12</v>
      </c>
      <c r="O26" s="2" t="s">
        <v>243</v>
      </c>
      <c r="P26" s="2">
        <v>7</v>
      </c>
      <c r="Q26" s="2" t="s">
        <v>243</v>
      </c>
      <c r="R26" s="28">
        <v>44986</v>
      </c>
      <c r="S26" s="28">
        <v>45026</v>
      </c>
      <c r="T26" s="28">
        <v>45026</v>
      </c>
      <c r="U26" s="28">
        <v>45050</v>
      </c>
      <c r="V26" s="28">
        <v>45026</v>
      </c>
      <c r="W26" s="30">
        <v>2023</v>
      </c>
      <c r="X26" s="2" t="s">
        <v>137</v>
      </c>
      <c r="Y26" s="2">
        <v>4.5708333330000004</v>
      </c>
      <c r="Z26" s="2">
        <v>48</v>
      </c>
      <c r="AA26" s="2">
        <v>40294999.960000001</v>
      </c>
      <c r="AB26" s="2" t="s">
        <v>138</v>
      </c>
      <c r="AC26" s="2">
        <v>40294999.960000001</v>
      </c>
      <c r="AD26" s="31">
        <v>40294999.960000001</v>
      </c>
      <c r="AE26" s="2">
        <v>6433655.4550000001</v>
      </c>
      <c r="AF26" s="2" t="s">
        <v>174</v>
      </c>
      <c r="AG26" s="2">
        <v>0</v>
      </c>
      <c r="AH26" s="2">
        <v>0</v>
      </c>
      <c r="AI26" s="2">
        <v>33861344.5</v>
      </c>
      <c r="AJ26" s="2">
        <v>1872</v>
      </c>
      <c r="AK26" s="2" t="s">
        <v>2727</v>
      </c>
      <c r="AL26" s="2" t="s">
        <v>2728</v>
      </c>
      <c r="AM26" s="2">
        <v>7194</v>
      </c>
      <c r="AN26" s="2" t="s">
        <v>2729</v>
      </c>
      <c r="AO26" s="2" t="s">
        <v>143</v>
      </c>
      <c r="AP26" s="2" t="s">
        <v>1045</v>
      </c>
      <c r="AQ26" s="2" t="s">
        <v>145</v>
      </c>
      <c r="AR26" s="2" t="s">
        <v>146</v>
      </c>
      <c r="AS26" s="2" t="s">
        <v>147</v>
      </c>
      <c r="AT26" s="2">
        <v>118105</v>
      </c>
      <c r="AU26" s="2" t="s">
        <v>336</v>
      </c>
      <c r="AV26" s="2" t="s">
        <v>413</v>
      </c>
      <c r="AW26" s="2">
        <v>24381</v>
      </c>
      <c r="AX26" s="2" t="s">
        <v>413</v>
      </c>
      <c r="AY26" s="2" t="s">
        <v>343</v>
      </c>
      <c r="AZ26" s="2" t="s">
        <v>285</v>
      </c>
      <c r="BA26" s="2" t="s">
        <v>146</v>
      </c>
      <c r="BB26" s="2" t="s">
        <v>153</v>
      </c>
      <c r="BC26" s="2">
        <v>19</v>
      </c>
      <c r="BD26" s="2" t="s">
        <v>147</v>
      </c>
      <c r="BE26" s="2">
        <v>9</v>
      </c>
      <c r="BF26" s="2">
        <v>2</v>
      </c>
      <c r="BG26" s="2" t="s">
        <v>177</v>
      </c>
      <c r="BH26" s="2" t="s">
        <v>137</v>
      </c>
      <c r="BI26" s="2">
        <v>127213442</v>
      </c>
      <c r="BJ26" s="2">
        <v>93141500</v>
      </c>
      <c r="BK26" s="2" t="s">
        <v>640</v>
      </c>
      <c r="BL26" s="2">
        <v>93141511</v>
      </c>
      <c r="BM26" s="2" t="s">
        <v>983</v>
      </c>
      <c r="BN26" s="2" t="s">
        <v>157</v>
      </c>
      <c r="BO26" s="2" t="s">
        <v>158</v>
      </c>
      <c r="BP26" s="2" t="s">
        <v>642</v>
      </c>
      <c r="BQ26" s="2" t="s">
        <v>2753</v>
      </c>
      <c r="BR26" s="2">
        <v>1</v>
      </c>
      <c r="BS26" s="2" t="s">
        <v>259</v>
      </c>
      <c r="BT26" s="2" t="s">
        <v>138</v>
      </c>
      <c r="BU26" s="2">
        <v>33861344.5</v>
      </c>
      <c r="BV26" s="2">
        <v>0</v>
      </c>
      <c r="BW26" s="2">
        <v>0</v>
      </c>
      <c r="BX26" s="2">
        <v>0</v>
      </c>
      <c r="BY26" s="2">
        <v>33861344.5</v>
      </c>
      <c r="BZ26" s="2" t="s">
        <v>160</v>
      </c>
      <c r="CA26" s="2">
        <v>448</v>
      </c>
      <c r="CB26" s="2" t="s">
        <v>2754</v>
      </c>
      <c r="CC26" s="2" t="s">
        <v>124</v>
      </c>
      <c r="CD26" s="28">
        <v>45503</v>
      </c>
      <c r="CE26" s="2" t="s">
        <v>194</v>
      </c>
      <c r="CF26" s="2" t="s">
        <v>194</v>
      </c>
      <c r="CG26" s="2" t="s">
        <v>2755</v>
      </c>
      <c r="CH26" s="27" t="s">
        <v>2756</v>
      </c>
      <c r="CI26" s="2" t="s">
        <v>2757</v>
      </c>
      <c r="CJ26" s="28">
        <v>44999</v>
      </c>
      <c r="CK26" s="28">
        <v>45076</v>
      </c>
      <c r="CL26" s="56">
        <v>2.5</v>
      </c>
      <c r="CM26" s="2" t="s">
        <v>124</v>
      </c>
      <c r="CN26" s="2" t="s">
        <v>124</v>
      </c>
      <c r="CO26" s="2" t="s">
        <v>124</v>
      </c>
      <c r="CP26" s="27" t="s">
        <v>2756</v>
      </c>
      <c r="CQ26" s="2" t="s">
        <v>134</v>
      </c>
      <c r="CR26" s="29" t="s">
        <v>195</v>
      </c>
      <c r="CS26" s="29">
        <v>22</v>
      </c>
      <c r="CT26" s="34" t="s">
        <v>124</v>
      </c>
      <c r="CU26" s="2" t="s">
        <v>196</v>
      </c>
      <c r="CV26" s="2" t="s">
        <v>197</v>
      </c>
      <c r="CW26" s="2" t="s">
        <v>732</v>
      </c>
      <c r="CX26" s="2" t="s">
        <v>2736</v>
      </c>
      <c r="CY26" s="2" t="s">
        <v>2758</v>
      </c>
      <c r="CZ26" s="2" t="s">
        <v>2759</v>
      </c>
      <c r="DA26" s="2" t="s">
        <v>134</v>
      </c>
      <c r="DB26" s="2" t="s">
        <v>437</v>
      </c>
      <c r="DC26" s="2" t="s">
        <v>194</v>
      </c>
      <c r="DD26" s="27" t="s">
        <v>2739</v>
      </c>
      <c r="DE26" s="34" t="s">
        <v>124</v>
      </c>
      <c r="DF26" s="2">
        <v>2</v>
      </c>
      <c r="DG26" s="2"/>
    </row>
    <row r="27" spans="1:111" x14ac:dyDescent="0.25">
      <c r="A27" s="2">
        <v>47678439</v>
      </c>
      <c r="B27" s="2" t="s">
        <v>2130</v>
      </c>
      <c r="C27" s="27" t="s">
        <v>2760</v>
      </c>
      <c r="D27" s="2" t="s">
        <v>2761</v>
      </c>
      <c r="E27" s="2" t="s">
        <v>2762</v>
      </c>
      <c r="F27" s="2" t="s">
        <v>2763</v>
      </c>
      <c r="G27" s="2" t="s">
        <v>131</v>
      </c>
      <c r="H27" s="2" t="s">
        <v>419</v>
      </c>
      <c r="I27" s="2" t="s">
        <v>240</v>
      </c>
      <c r="J27" s="2" t="s">
        <v>134</v>
      </c>
      <c r="K27" s="2">
        <v>8</v>
      </c>
      <c r="L27" s="2" t="s">
        <v>131</v>
      </c>
      <c r="M27" s="2" t="s">
        <v>135</v>
      </c>
      <c r="N27" s="2">
        <v>12</v>
      </c>
      <c r="O27" s="2" t="s">
        <v>243</v>
      </c>
      <c r="P27" s="2">
        <v>7</v>
      </c>
      <c r="Q27" s="2" t="s">
        <v>243</v>
      </c>
      <c r="R27" s="28">
        <v>44986</v>
      </c>
      <c r="S27" s="28">
        <v>45002</v>
      </c>
      <c r="T27" s="28">
        <v>45002</v>
      </c>
      <c r="U27" s="28">
        <v>45002</v>
      </c>
      <c r="V27" s="28">
        <v>45002</v>
      </c>
      <c r="W27" s="30">
        <v>2023</v>
      </c>
      <c r="X27" s="2" t="s">
        <v>137</v>
      </c>
      <c r="Y27" s="2">
        <v>0</v>
      </c>
      <c r="Z27" s="2">
        <v>0</v>
      </c>
      <c r="AA27" s="2">
        <v>20563200</v>
      </c>
      <c r="AB27" s="2" t="s">
        <v>138</v>
      </c>
      <c r="AC27" s="2">
        <v>20563200</v>
      </c>
      <c r="AD27" s="31">
        <v>20563200</v>
      </c>
      <c r="AE27" s="2">
        <v>3283200</v>
      </c>
      <c r="AF27" s="2" t="s">
        <v>174</v>
      </c>
      <c r="AG27" s="2">
        <v>0</v>
      </c>
      <c r="AH27" s="2">
        <v>0</v>
      </c>
      <c r="AI27" s="2">
        <v>17280000</v>
      </c>
      <c r="AJ27" s="2">
        <v>1872</v>
      </c>
      <c r="AK27" s="2" t="s">
        <v>2727</v>
      </c>
      <c r="AL27" s="2" t="s">
        <v>2728</v>
      </c>
      <c r="AM27" s="2">
        <v>7194</v>
      </c>
      <c r="AN27" s="2" t="s">
        <v>2729</v>
      </c>
      <c r="AO27" s="2" t="s">
        <v>143</v>
      </c>
      <c r="AP27" s="2" t="s">
        <v>1045</v>
      </c>
      <c r="AQ27" s="2" t="s">
        <v>145</v>
      </c>
      <c r="AR27" s="2" t="s">
        <v>146</v>
      </c>
      <c r="AS27" s="2" t="s">
        <v>147</v>
      </c>
      <c r="AT27" s="2">
        <v>1032391</v>
      </c>
      <c r="AU27" s="2" t="s">
        <v>2107</v>
      </c>
      <c r="AV27" s="2" t="s">
        <v>2730</v>
      </c>
      <c r="AW27" s="2">
        <v>1626122</v>
      </c>
      <c r="AX27" s="2" t="s">
        <v>2425</v>
      </c>
      <c r="AY27" s="2" t="s">
        <v>2731</v>
      </c>
      <c r="AZ27" s="2" t="s">
        <v>248</v>
      </c>
      <c r="BA27" s="2" t="s">
        <v>146</v>
      </c>
      <c r="BB27" s="2" t="s">
        <v>153</v>
      </c>
      <c r="BC27" s="2">
        <v>19</v>
      </c>
      <c r="BD27" s="2" t="s">
        <v>147</v>
      </c>
      <c r="BE27" s="2">
        <v>9</v>
      </c>
      <c r="BF27" s="2">
        <v>2</v>
      </c>
      <c r="BG27" s="2" t="s">
        <v>177</v>
      </c>
      <c r="BH27" s="2" t="s">
        <v>137</v>
      </c>
      <c r="BI27" s="2">
        <v>127213085</v>
      </c>
      <c r="BJ27" s="2">
        <v>93141500</v>
      </c>
      <c r="BK27" s="2" t="s">
        <v>640</v>
      </c>
      <c r="BL27" s="2">
        <v>93141511</v>
      </c>
      <c r="BM27" s="2" t="s">
        <v>983</v>
      </c>
      <c r="BN27" s="2" t="s">
        <v>157</v>
      </c>
      <c r="BO27" s="2" t="s">
        <v>158</v>
      </c>
      <c r="BP27" s="2" t="s">
        <v>642</v>
      </c>
      <c r="BQ27" s="2" t="s">
        <v>2764</v>
      </c>
      <c r="BR27" s="2">
        <v>1</v>
      </c>
      <c r="BS27" s="2" t="s">
        <v>259</v>
      </c>
      <c r="BT27" s="2" t="s">
        <v>138</v>
      </c>
      <c r="BU27" s="2">
        <v>17280000</v>
      </c>
      <c r="BV27" s="2">
        <v>0</v>
      </c>
      <c r="BW27" s="2">
        <v>0</v>
      </c>
      <c r="BX27" s="2">
        <v>0</v>
      </c>
      <c r="BY27" s="2">
        <v>17280000</v>
      </c>
      <c r="BZ27" s="2" t="s">
        <v>160</v>
      </c>
      <c r="CA27" s="2">
        <v>356</v>
      </c>
      <c r="CB27" s="2" t="s">
        <v>2764</v>
      </c>
      <c r="CC27" s="2" t="s">
        <v>124</v>
      </c>
      <c r="CD27" s="28">
        <v>45503</v>
      </c>
      <c r="CE27" s="2" t="s">
        <v>194</v>
      </c>
      <c r="CF27" s="2" t="s">
        <v>194</v>
      </c>
      <c r="CG27" s="2" t="s">
        <v>2765</v>
      </c>
      <c r="CH27" s="27" t="s">
        <v>2766</v>
      </c>
      <c r="CI27" s="2" t="s">
        <v>2767</v>
      </c>
      <c r="CJ27" s="28">
        <v>44998</v>
      </c>
      <c r="CK27" s="28">
        <v>45046</v>
      </c>
      <c r="CL27" s="30">
        <v>1.5</v>
      </c>
      <c r="CM27" s="2" t="s">
        <v>124</v>
      </c>
      <c r="CN27" s="2" t="s">
        <v>124</v>
      </c>
      <c r="CO27" s="2" t="s">
        <v>124</v>
      </c>
      <c r="CP27" s="27" t="s">
        <v>2768</v>
      </c>
      <c r="CQ27" s="2" t="s">
        <v>134</v>
      </c>
      <c r="CR27" s="29" t="s">
        <v>195</v>
      </c>
      <c r="CS27" s="29">
        <v>22</v>
      </c>
      <c r="CT27" s="34" t="s">
        <v>124</v>
      </c>
      <c r="CU27" s="2" t="s">
        <v>196</v>
      </c>
      <c r="CV27" s="2" t="s">
        <v>197</v>
      </c>
      <c r="CW27" s="2" t="s">
        <v>732</v>
      </c>
      <c r="CX27" s="2" t="s">
        <v>2736</v>
      </c>
      <c r="CY27" s="2" t="s">
        <v>2769</v>
      </c>
      <c r="CZ27" s="2" t="s">
        <v>2748</v>
      </c>
      <c r="DA27" s="2" t="s">
        <v>134</v>
      </c>
      <c r="DB27" s="2" t="s">
        <v>437</v>
      </c>
      <c r="DC27" s="2" t="s">
        <v>194</v>
      </c>
      <c r="DD27" s="27" t="s">
        <v>2739</v>
      </c>
      <c r="DE27" s="34" t="s">
        <v>124</v>
      </c>
      <c r="DF27" s="2">
        <v>2</v>
      </c>
      <c r="DG27" s="2"/>
    </row>
    <row r="28" spans="1:111" x14ac:dyDescent="0.25">
      <c r="A28" s="2">
        <v>47678325</v>
      </c>
      <c r="B28" s="2" t="s">
        <v>2128</v>
      </c>
      <c r="C28" s="27" t="s">
        <v>2770</v>
      </c>
      <c r="D28" s="2" t="s">
        <v>2771</v>
      </c>
      <c r="E28" s="2" t="s">
        <v>2772</v>
      </c>
      <c r="F28" s="2" t="s">
        <v>2773</v>
      </c>
      <c r="G28" s="2" t="s">
        <v>131</v>
      </c>
      <c r="H28" s="2" t="s">
        <v>419</v>
      </c>
      <c r="I28" s="2" t="s">
        <v>240</v>
      </c>
      <c r="J28" s="2" t="s">
        <v>134</v>
      </c>
      <c r="K28" s="2">
        <v>8</v>
      </c>
      <c r="L28" s="2" t="s">
        <v>131</v>
      </c>
      <c r="M28" s="2" t="s">
        <v>135</v>
      </c>
      <c r="N28" s="2">
        <v>12</v>
      </c>
      <c r="O28" s="2" t="s">
        <v>243</v>
      </c>
      <c r="P28" s="2">
        <v>7</v>
      </c>
      <c r="Q28" s="2" t="s">
        <v>243</v>
      </c>
      <c r="R28" s="28">
        <v>44986</v>
      </c>
      <c r="S28" s="28">
        <v>45005</v>
      </c>
      <c r="T28" s="28">
        <v>45005</v>
      </c>
      <c r="U28" s="28">
        <v>45065</v>
      </c>
      <c r="V28" s="28">
        <v>45005</v>
      </c>
      <c r="W28" s="30">
        <v>2023</v>
      </c>
      <c r="X28" s="2" t="s">
        <v>137</v>
      </c>
      <c r="Y28" s="2">
        <v>0</v>
      </c>
      <c r="Z28" s="2">
        <v>0</v>
      </c>
      <c r="AA28" s="2">
        <v>577.76</v>
      </c>
      <c r="AB28" s="2" t="s">
        <v>1136</v>
      </c>
      <c r="AC28" s="2">
        <v>20516072.539999999</v>
      </c>
      <c r="AD28" s="31">
        <v>20516072.539999999</v>
      </c>
      <c r="AE28" s="2">
        <v>0</v>
      </c>
      <c r="AF28" s="2" t="s">
        <v>139</v>
      </c>
      <c r="AG28" s="2">
        <v>0</v>
      </c>
      <c r="AH28" s="2">
        <v>0</v>
      </c>
      <c r="AI28" s="2">
        <v>577.76</v>
      </c>
      <c r="AJ28" s="2">
        <v>1872</v>
      </c>
      <c r="AK28" s="2" t="s">
        <v>2727</v>
      </c>
      <c r="AL28" s="2" t="s">
        <v>2728</v>
      </c>
      <c r="AM28" s="2">
        <v>7194</v>
      </c>
      <c r="AN28" s="2" t="s">
        <v>2729</v>
      </c>
      <c r="AO28" s="2" t="s">
        <v>143</v>
      </c>
      <c r="AP28" s="2" t="s">
        <v>1045</v>
      </c>
      <c r="AQ28" s="2" t="s">
        <v>145</v>
      </c>
      <c r="AR28" s="2" t="s">
        <v>146</v>
      </c>
      <c r="AS28" s="2" t="s">
        <v>147</v>
      </c>
      <c r="AT28" s="2">
        <v>65837</v>
      </c>
      <c r="AU28" s="2" t="s">
        <v>972</v>
      </c>
      <c r="AV28" s="2" t="s">
        <v>980</v>
      </c>
      <c r="AW28" s="2">
        <v>63996</v>
      </c>
      <c r="AX28" s="2" t="s">
        <v>981</v>
      </c>
      <c r="AY28" s="2" t="s">
        <v>982</v>
      </c>
      <c r="AZ28" s="2" t="s">
        <v>145</v>
      </c>
      <c r="BA28" s="2" t="s">
        <v>146</v>
      </c>
      <c r="BB28" s="2" t="s">
        <v>153</v>
      </c>
      <c r="BC28" s="2">
        <v>0</v>
      </c>
      <c r="BD28" s="2" t="s">
        <v>147</v>
      </c>
      <c r="BE28" s="2">
        <v>9</v>
      </c>
      <c r="BF28" s="2">
        <v>2</v>
      </c>
      <c r="BG28" s="2" t="s">
        <v>177</v>
      </c>
      <c r="BH28" s="2" t="s">
        <v>137</v>
      </c>
      <c r="BI28" s="2">
        <v>127212698</v>
      </c>
      <c r="BJ28" s="2">
        <v>93141500</v>
      </c>
      <c r="BK28" s="2" t="s">
        <v>640</v>
      </c>
      <c r="BL28" s="2">
        <v>93141510</v>
      </c>
      <c r="BM28" s="2" t="s">
        <v>2538</v>
      </c>
      <c r="BN28" s="2" t="s">
        <v>157</v>
      </c>
      <c r="BO28" s="2" t="s">
        <v>158</v>
      </c>
      <c r="BP28" s="2" t="s">
        <v>642</v>
      </c>
      <c r="BQ28" s="2" t="s">
        <v>2774</v>
      </c>
      <c r="BR28" s="2">
        <v>1</v>
      </c>
      <c r="BS28" s="2" t="s">
        <v>259</v>
      </c>
      <c r="BT28" s="2" t="s">
        <v>1136</v>
      </c>
      <c r="BU28" s="2">
        <v>577.76</v>
      </c>
      <c r="BV28" s="2">
        <v>0</v>
      </c>
      <c r="BW28" s="2">
        <v>0</v>
      </c>
      <c r="BX28" s="2">
        <v>0</v>
      </c>
      <c r="BY28" s="2">
        <v>577.76</v>
      </c>
      <c r="BZ28" s="2" t="s">
        <v>160</v>
      </c>
      <c r="CA28" s="2">
        <v>377</v>
      </c>
      <c r="CB28" s="2" t="s">
        <v>2774</v>
      </c>
      <c r="CC28" s="2" t="s">
        <v>124</v>
      </c>
      <c r="CD28" s="28">
        <v>45503</v>
      </c>
      <c r="CE28" s="2" t="s">
        <v>194</v>
      </c>
      <c r="CF28" s="2" t="s">
        <v>194</v>
      </c>
      <c r="CG28" s="2" t="s">
        <v>2775</v>
      </c>
      <c r="CH28" s="27" t="s">
        <v>2776</v>
      </c>
      <c r="CI28" s="2" t="s">
        <v>2767</v>
      </c>
      <c r="CJ28" s="28">
        <v>44998</v>
      </c>
      <c r="CK28" s="28">
        <v>45046</v>
      </c>
      <c r="CL28" s="56">
        <v>1.5</v>
      </c>
      <c r="CM28" s="2" t="s">
        <v>124</v>
      </c>
      <c r="CN28" s="2" t="s">
        <v>124</v>
      </c>
      <c r="CO28" s="2" t="s">
        <v>124</v>
      </c>
      <c r="CP28" s="27" t="s">
        <v>2776</v>
      </c>
      <c r="CQ28" s="2" t="s">
        <v>134</v>
      </c>
      <c r="CR28" s="29" t="s">
        <v>195</v>
      </c>
      <c r="CS28" s="29">
        <v>22</v>
      </c>
      <c r="CT28" s="34" t="s">
        <v>124</v>
      </c>
      <c r="CU28" s="2" t="s">
        <v>196</v>
      </c>
      <c r="CV28" s="2" t="s">
        <v>197</v>
      </c>
      <c r="CW28" s="2" t="s">
        <v>264</v>
      </c>
      <c r="CX28" s="2" t="s">
        <v>2736</v>
      </c>
      <c r="CY28" s="2" t="s">
        <v>2777</v>
      </c>
      <c r="CZ28" s="2" t="s">
        <v>2778</v>
      </c>
      <c r="DA28" s="2" t="s">
        <v>134</v>
      </c>
      <c r="DB28" s="2" t="s">
        <v>437</v>
      </c>
      <c r="DC28" s="2" t="s">
        <v>194</v>
      </c>
      <c r="DD28" s="27" t="s">
        <v>2739</v>
      </c>
      <c r="DE28" s="34" t="s">
        <v>124</v>
      </c>
      <c r="DF28" s="2">
        <v>2</v>
      </c>
      <c r="DG28" s="2"/>
    </row>
    <row r="29" spans="1:111" x14ac:dyDescent="0.25">
      <c r="A29" s="2">
        <v>47672539</v>
      </c>
      <c r="B29" s="2" t="s">
        <v>2124</v>
      </c>
      <c r="C29" s="27" t="s">
        <v>2779</v>
      </c>
      <c r="D29" s="2" t="s">
        <v>2780</v>
      </c>
      <c r="E29" s="2" t="s">
        <v>2781</v>
      </c>
      <c r="F29" s="2" t="s">
        <v>2782</v>
      </c>
      <c r="G29" s="2" t="s">
        <v>131</v>
      </c>
      <c r="H29" s="2" t="s">
        <v>419</v>
      </c>
      <c r="I29" s="2" t="s">
        <v>240</v>
      </c>
      <c r="J29" s="2" t="s">
        <v>134</v>
      </c>
      <c r="K29" s="2">
        <v>8</v>
      </c>
      <c r="L29" s="2" t="s">
        <v>131</v>
      </c>
      <c r="M29" s="2" t="s">
        <v>135</v>
      </c>
      <c r="N29" s="2">
        <v>12</v>
      </c>
      <c r="O29" s="2" t="s">
        <v>243</v>
      </c>
      <c r="P29" s="2">
        <v>7</v>
      </c>
      <c r="Q29" s="2" t="s">
        <v>243</v>
      </c>
      <c r="R29" s="28">
        <v>44985</v>
      </c>
      <c r="S29" s="28">
        <v>44985</v>
      </c>
      <c r="T29" s="28">
        <v>44985</v>
      </c>
      <c r="U29" s="28">
        <v>44985</v>
      </c>
      <c r="V29" s="28">
        <v>44986</v>
      </c>
      <c r="W29" s="30">
        <v>2023</v>
      </c>
      <c r="X29" s="2" t="s">
        <v>137</v>
      </c>
      <c r="Y29" s="2">
        <v>0</v>
      </c>
      <c r="Z29" s="2">
        <v>0</v>
      </c>
      <c r="AA29" s="2">
        <v>168</v>
      </c>
      <c r="AB29" s="2" t="s">
        <v>1136</v>
      </c>
      <c r="AC29" s="2">
        <v>5963929.125</v>
      </c>
      <c r="AD29" s="31">
        <v>5963929.125</v>
      </c>
      <c r="AE29" s="2">
        <v>0</v>
      </c>
      <c r="AF29" s="2" t="s">
        <v>139</v>
      </c>
      <c r="AG29" s="2">
        <v>0</v>
      </c>
      <c r="AH29" s="2">
        <v>0</v>
      </c>
      <c r="AI29" s="2">
        <v>168</v>
      </c>
      <c r="AJ29" s="2">
        <v>1872</v>
      </c>
      <c r="AK29" s="2" t="s">
        <v>2727</v>
      </c>
      <c r="AL29" s="2" t="s">
        <v>2728</v>
      </c>
      <c r="AM29" s="2">
        <v>7194</v>
      </c>
      <c r="AN29" s="2" t="s">
        <v>2729</v>
      </c>
      <c r="AO29" s="2" t="s">
        <v>143</v>
      </c>
      <c r="AP29" s="2" t="s">
        <v>1045</v>
      </c>
      <c r="AQ29" s="2" t="s">
        <v>145</v>
      </c>
      <c r="AR29" s="2" t="s">
        <v>146</v>
      </c>
      <c r="AS29" s="2" t="s">
        <v>147</v>
      </c>
      <c r="AT29" s="2">
        <v>65837</v>
      </c>
      <c r="AU29" s="2" t="s">
        <v>972</v>
      </c>
      <c r="AV29" s="2" t="s">
        <v>980</v>
      </c>
      <c r="AW29" s="2">
        <v>63996</v>
      </c>
      <c r="AX29" s="2" t="s">
        <v>981</v>
      </c>
      <c r="AY29" s="2" t="s">
        <v>982</v>
      </c>
      <c r="AZ29" s="2" t="s">
        <v>145</v>
      </c>
      <c r="BA29" s="2" t="s">
        <v>146</v>
      </c>
      <c r="BB29" s="2" t="s">
        <v>153</v>
      </c>
      <c r="BC29" s="2">
        <v>0</v>
      </c>
      <c r="BD29" s="2" t="s">
        <v>147</v>
      </c>
      <c r="BE29" s="2">
        <v>9</v>
      </c>
      <c r="BF29" s="2">
        <v>2</v>
      </c>
      <c r="BG29" s="2" t="s">
        <v>177</v>
      </c>
      <c r="BH29" s="2" t="s">
        <v>137</v>
      </c>
      <c r="BI29" s="2">
        <v>127195730</v>
      </c>
      <c r="BJ29" s="2">
        <v>93141500</v>
      </c>
      <c r="BK29" s="2" t="s">
        <v>640</v>
      </c>
      <c r="BL29" s="2">
        <v>93141510</v>
      </c>
      <c r="BM29" s="2" t="s">
        <v>2538</v>
      </c>
      <c r="BN29" s="2" t="s">
        <v>157</v>
      </c>
      <c r="BO29" s="2" t="s">
        <v>158</v>
      </c>
      <c r="BP29" s="2" t="s">
        <v>642</v>
      </c>
      <c r="BQ29" s="2" t="s">
        <v>2783</v>
      </c>
      <c r="BR29" s="2">
        <v>1</v>
      </c>
      <c r="BS29" s="2" t="s">
        <v>259</v>
      </c>
      <c r="BT29" s="2" t="s">
        <v>1136</v>
      </c>
      <c r="BU29" s="2">
        <v>168</v>
      </c>
      <c r="BV29" s="2">
        <v>0</v>
      </c>
      <c r="BW29" s="2">
        <v>0</v>
      </c>
      <c r="BX29" s="2">
        <v>0</v>
      </c>
      <c r="BY29" s="2">
        <v>168</v>
      </c>
      <c r="BZ29" s="2" t="s">
        <v>160</v>
      </c>
      <c r="CA29" s="2">
        <v>272</v>
      </c>
      <c r="CB29" s="2" t="s">
        <v>2783</v>
      </c>
      <c r="CC29" s="2" t="s">
        <v>124</v>
      </c>
      <c r="CD29" s="28">
        <v>45503</v>
      </c>
      <c r="CE29" s="2" t="s">
        <v>194</v>
      </c>
      <c r="CF29" s="2" t="s">
        <v>194</v>
      </c>
      <c r="CG29" s="2" t="s">
        <v>2784</v>
      </c>
      <c r="CH29" s="27" t="s">
        <v>2785</v>
      </c>
      <c r="CI29" s="2" t="s">
        <v>2786</v>
      </c>
      <c r="CJ29" s="28">
        <v>44943</v>
      </c>
      <c r="CK29" s="28">
        <v>45015</v>
      </c>
      <c r="CL29" s="30">
        <v>3</v>
      </c>
      <c r="CM29" s="2" t="s">
        <v>124</v>
      </c>
      <c r="CN29" s="2" t="s">
        <v>124</v>
      </c>
      <c r="CO29" s="2" t="s">
        <v>124</v>
      </c>
      <c r="CP29" s="27" t="s">
        <v>2785</v>
      </c>
      <c r="CQ29" s="2" t="s">
        <v>134</v>
      </c>
      <c r="CR29" s="29" t="s">
        <v>195</v>
      </c>
      <c r="CS29" s="29">
        <v>22</v>
      </c>
      <c r="CT29" s="34" t="s">
        <v>124</v>
      </c>
      <c r="CU29" s="2" t="s">
        <v>196</v>
      </c>
      <c r="CV29" s="2" t="s">
        <v>197</v>
      </c>
      <c r="CW29" s="2" t="s">
        <v>264</v>
      </c>
      <c r="CX29" s="2" t="s">
        <v>2736</v>
      </c>
      <c r="CY29" s="2" t="s">
        <v>2787</v>
      </c>
      <c r="CZ29" s="2" t="s">
        <v>2778</v>
      </c>
      <c r="DA29" s="2" t="s">
        <v>134</v>
      </c>
      <c r="DB29" s="2" t="s">
        <v>262</v>
      </c>
      <c r="DC29" s="2" t="s">
        <v>194</v>
      </c>
      <c r="DD29" s="27" t="s">
        <v>2739</v>
      </c>
      <c r="DE29" s="34" t="s">
        <v>124</v>
      </c>
      <c r="DF29" s="2">
        <v>2</v>
      </c>
      <c r="DG29" s="2"/>
    </row>
    <row r="30" spans="1:111" x14ac:dyDescent="0.25">
      <c r="A30" s="2">
        <v>47533582</v>
      </c>
      <c r="B30" s="2" t="s">
        <v>2116</v>
      </c>
      <c r="C30" s="27" t="s">
        <v>2788</v>
      </c>
      <c r="D30" s="2" t="s">
        <v>2117</v>
      </c>
      <c r="E30" s="2" t="s">
        <v>2789</v>
      </c>
      <c r="F30" s="2" t="s">
        <v>2790</v>
      </c>
      <c r="G30" s="2" t="s">
        <v>131</v>
      </c>
      <c r="H30" s="2" t="s">
        <v>419</v>
      </c>
      <c r="I30" s="2" t="s">
        <v>240</v>
      </c>
      <c r="J30" s="2" t="s">
        <v>134</v>
      </c>
      <c r="K30" s="2">
        <v>8</v>
      </c>
      <c r="L30" s="2" t="s">
        <v>131</v>
      </c>
      <c r="M30" s="2" t="s">
        <v>135</v>
      </c>
      <c r="N30" s="2">
        <v>12</v>
      </c>
      <c r="O30" s="2" t="s">
        <v>243</v>
      </c>
      <c r="P30" s="2">
        <v>7</v>
      </c>
      <c r="Q30" s="2" t="s">
        <v>243</v>
      </c>
      <c r="R30" s="28">
        <v>44958</v>
      </c>
      <c r="S30" s="28">
        <v>44958</v>
      </c>
      <c r="T30" s="28">
        <v>44958</v>
      </c>
      <c r="U30" s="28">
        <v>44958</v>
      </c>
      <c r="V30" s="28">
        <v>44958</v>
      </c>
      <c r="W30" s="30">
        <v>2023</v>
      </c>
      <c r="X30" s="2" t="s">
        <v>137</v>
      </c>
      <c r="Y30" s="2">
        <v>0</v>
      </c>
      <c r="Z30" s="2">
        <v>0</v>
      </c>
      <c r="AA30" s="2">
        <v>563.20000000000005</v>
      </c>
      <c r="AB30" s="2" t="s">
        <v>1136</v>
      </c>
      <c r="AC30" s="2">
        <v>19873920</v>
      </c>
      <c r="AD30" s="31">
        <v>19873920</v>
      </c>
      <c r="AE30" s="2">
        <v>0</v>
      </c>
      <c r="AF30" s="2" t="s">
        <v>139</v>
      </c>
      <c r="AG30" s="2">
        <v>0</v>
      </c>
      <c r="AH30" s="2">
        <v>0</v>
      </c>
      <c r="AI30" s="2">
        <v>563.20000000000005</v>
      </c>
      <c r="AJ30" s="2">
        <v>1872</v>
      </c>
      <c r="AK30" s="2" t="s">
        <v>2727</v>
      </c>
      <c r="AL30" s="2" t="s">
        <v>2728</v>
      </c>
      <c r="AM30" s="2">
        <v>7194</v>
      </c>
      <c r="AN30" s="2" t="s">
        <v>2729</v>
      </c>
      <c r="AO30" s="2" t="s">
        <v>143</v>
      </c>
      <c r="AP30" s="2" t="s">
        <v>1045</v>
      </c>
      <c r="AQ30" s="2" t="s">
        <v>145</v>
      </c>
      <c r="AR30" s="2" t="s">
        <v>146</v>
      </c>
      <c r="AS30" s="2" t="s">
        <v>147</v>
      </c>
      <c r="AT30" s="2">
        <v>65837</v>
      </c>
      <c r="AU30" s="2" t="s">
        <v>972</v>
      </c>
      <c r="AV30" s="2" t="s">
        <v>980</v>
      </c>
      <c r="AW30" s="2">
        <v>63996</v>
      </c>
      <c r="AX30" s="2" t="s">
        <v>981</v>
      </c>
      <c r="AY30" s="2" t="s">
        <v>982</v>
      </c>
      <c r="AZ30" s="2" t="s">
        <v>145</v>
      </c>
      <c r="BA30" s="2" t="s">
        <v>146</v>
      </c>
      <c r="BB30" s="2" t="s">
        <v>153</v>
      </c>
      <c r="BC30" s="2">
        <v>0</v>
      </c>
      <c r="BD30" s="2" t="s">
        <v>147</v>
      </c>
      <c r="BE30" s="2">
        <v>9</v>
      </c>
      <c r="BF30" s="2">
        <v>2</v>
      </c>
      <c r="BG30" s="2" t="s">
        <v>177</v>
      </c>
      <c r="BH30" s="2" t="s">
        <v>137</v>
      </c>
      <c r="BI30" s="2">
        <v>126776680</v>
      </c>
      <c r="BJ30" s="2">
        <v>93141500</v>
      </c>
      <c r="BK30" s="2" t="s">
        <v>640</v>
      </c>
      <c r="BL30" s="2">
        <v>93141510</v>
      </c>
      <c r="BM30" s="2" t="s">
        <v>2538</v>
      </c>
      <c r="BN30" s="2" t="s">
        <v>157</v>
      </c>
      <c r="BO30" s="2" t="s">
        <v>158</v>
      </c>
      <c r="BP30" s="2" t="s">
        <v>642</v>
      </c>
      <c r="BQ30" s="2" t="s">
        <v>2791</v>
      </c>
      <c r="BR30" s="2">
        <v>1</v>
      </c>
      <c r="BS30" s="2" t="s">
        <v>259</v>
      </c>
      <c r="BT30" s="2" t="s">
        <v>1136</v>
      </c>
      <c r="BU30" s="2">
        <v>563.20000000000005</v>
      </c>
      <c r="BV30" s="2">
        <v>0</v>
      </c>
      <c r="BW30" s="2">
        <v>0</v>
      </c>
      <c r="BX30" s="2">
        <v>0</v>
      </c>
      <c r="BY30" s="2">
        <v>563.20000000000005</v>
      </c>
      <c r="BZ30" s="2" t="s">
        <v>160</v>
      </c>
      <c r="CA30" s="2">
        <v>94</v>
      </c>
      <c r="CB30" s="2" t="s">
        <v>2792</v>
      </c>
      <c r="CC30" s="2" t="s">
        <v>124</v>
      </c>
      <c r="CD30" s="28">
        <v>45503</v>
      </c>
      <c r="CE30" s="2" t="s">
        <v>194</v>
      </c>
      <c r="CF30" s="2" t="s">
        <v>194</v>
      </c>
      <c r="CG30" s="2" t="s">
        <v>2793</v>
      </c>
      <c r="CH30" s="27" t="s">
        <v>2794</v>
      </c>
      <c r="CI30" s="2" t="s">
        <v>2786</v>
      </c>
      <c r="CJ30" s="28">
        <v>44938</v>
      </c>
      <c r="CK30" s="28">
        <v>45015</v>
      </c>
      <c r="CL30" s="30">
        <v>3</v>
      </c>
      <c r="CM30" s="2" t="s">
        <v>124</v>
      </c>
      <c r="CN30" s="2" t="s">
        <v>124</v>
      </c>
      <c r="CO30" s="2" t="s">
        <v>124</v>
      </c>
      <c r="CP30" s="27" t="s">
        <v>2794</v>
      </c>
      <c r="CQ30" s="2" t="s">
        <v>134</v>
      </c>
      <c r="CR30" s="29" t="s">
        <v>195</v>
      </c>
      <c r="CS30" s="29">
        <v>22</v>
      </c>
      <c r="CT30" s="34" t="s">
        <v>124</v>
      </c>
      <c r="CU30" s="2" t="s">
        <v>196</v>
      </c>
      <c r="CV30" s="2" t="s">
        <v>197</v>
      </c>
      <c r="CW30" s="2" t="s">
        <v>264</v>
      </c>
      <c r="CX30" s="2" t="s">
        <v>2736</v>
      </c>
      <c r="CY30" s="2" t="s">
        <v>2795</v>
      </c>
      <c r="CZ30" s="2" t="s">
        <v>2778</v>
      </c>
      <c r="DA30" s="2" t="s">
        <v>134</v>
      </c>
      <c r="DB30" s="2" t="s">
        <v>437</v>
      </c>
      <c r="DC30" s="2" t="s">
        <v>194</v>
      </c>
      <c r="DD30" s="27" t="s">
        <v>2739</v>
      </c>
      <c r="DE30" s="34" t="s">
        <v>124</v>
      </c>
      <c r="DF30" s="2">
        <v>2</v>
      </c>
      <c r="DG30" s="2"/>
    </row>
    <row r="31" spans="1:111" x14ac:dyDescent="0.25">
      <c r="A31" s="2">
        <v>47404462</v>
      </c>
      <c r="B31" s="2" t="s">
        <v>2126</v>
      </c>
      <c r="C31" s="27" t="s">
        <v>2796</v>
      </c>
      <c r="D31" s="2" t="s">
        <v>2797</v>
      </c>
      <c r="E31" s="2" t="s">
        <v>2798</v>
      </c>
      <c r="F31" s="2" t="s">
        <v>2799</v>
      </c>
      <c r="G31" s="2" t="s">
        <v>131</v>
      </c>
      <c r="H31" s="2" t="s">
        <v>419</v>
      </c>
      <c r="I31" s="2" t="s">
        <v>240</v>
      </c>
      <c r="J31" s="2" t="s">
        <v>134</v>
      </c>
      <c r="K31" s="2">
        <v>8</v>
      </c>
      <c r="L31" s="2" t="s">
        <v>131</v>
      </c>
      <c r="M31" s="2" t="s">
        <v>135</v>
      </c>
      <c r="N31" s="2">
        <v>12</v>
      </c>
      <c r="O31" s="2" t="s">
        <v>243</v>
      </c>
      <c r="P31" s="2">
        <v>7</v>
      </c>
      <c r="Q31" s="2" t="s">
        <v>243</v>
      </c>
      <c r="R31" s="28">
        <v>44936</v>
      </c>
      <c r="S31" s="28">
        <v>44958</v>
      </c>
      <c r="T31" s="28">
        <v>44958</v>
      </c>
      <c r="U31" s="28">
        <v>44960</v>
      </c>
      <c r="V31" s="28">
        <v>44958</v>
      </c>
      <c r="W31" s="30">
        <v>2023</v>
      </c>
      <c r="X31" s="2" t="s">
        <v>137</v>
      </c>
      <c r="Y31" s="2">
        <v>4.5708333330000004</v>
      </c>
      <c r="Z31" s="2">
        <v>48</v>
      </c>
      <c r="AA31" s="2">
        <v>20011297.039999999</v>
      </c>
      <c r="AB31" s="2" t="s">
        <v>138</v>
      </c>
      <c r="AC31" s="2">
        <v>20011297.039999999</v>
      </c>
      <c r="AD31" s="31">
        <v>20011297.039999999</v>
      </c>
      <c r="AE31" s="2">
        <v>3195081.04</v>
      </c>
      <c r="AF31" s="2" t="s">
        <v>174</v>
      </c>
      <c r="AG31" s="2">
        <v>0</v>
      </c>
      <c r="AH31" s="2">
        <v>0</v>
      </c>
      <c r="AI31" s="2">
        <v>16816216</v>
      </c>
      <c r="AJ31" s="2">
        <v>1872</v>
      </c>
      <c r="AK31" s="2" t="s">
        <v>2727</v>
      </c>
      <c r="AL31" s="2" t="s">
        <v>2728</v>
      </c>
      <c r="AM31" s="2">
        <v>7194</v>
      </c>
      <c r="AN31" s="2" t="s">
        <v>2729</v>
      </c>
      <c r="AO31" s="2" t="s">
        <v>143</v>
      </c>
      <c r="AP31" s="2" t="s">
        <v>1045</v>
      </c>
      <c r="AQ31" s="2" t="s">
        <v>145</v>
      </c>
      <c r="AR31" s="2" t="s">
        <v>146</v>
      </c>
      <c r="AS31" s="2" t="s">
        <v>147</v>
      </c>
      <c r="AT31" s="2">
        <v>118105</v>
      </c>
      <c r="AU31" s="2" t="s">
        <v>336</v>
      </c>
      <c r="AV31" s="2" t="s">
        <v>413</v>
      </c>
      <c r="AW31" s="2">
        <v>24381</v>
      </c>
      <c r="AX31" s="2" t="s">
        <v>413</v>
      </c>
      <c r="AY31" s="2" t="s">
        <v>343</v>
      </c>
      <c r="AZ31" s="2" t="s">
        <v>285</v>
      </c>
      <c r="BA31" s="2" t="s">
        <v>146</v>
      </c>
      <c r="BB31" s="2" t="s">
        <v>153</v>
      </c>
      <c r="BC31" s="2">
        <v>19</v>
      </c>
      <c r="BD31" s="2" t="s">
        <v>147</v>
      </c>
      <c r="BE31" s="2">
        <v>9</v>
      </c>
      <c r="BF31" s="2">
        <v>2</v>
      </c>
      <c r="BG31" s="2" t="s">
        <v>177</v>
      </c>
      <c r="BH31" s="2" t="s">
        <v>137</v>
      </c>
      <c r="BI31" s="2">
        <v>126407322</v>
      </c>
      <c r="BJ31" s="2">
        <v>93141500</v>
      </c>
      <c r="BK31" s="2" t="s">
        <v>640</v>
      </c>
      <c r="BL31" s="2">
        <v>93141511</v>
      </c>
      <c r="BM31" s="2" t="s">
        <v>983</v>
      </c>
      <c r="BN31" s="2" t="s">
        <v>157</v>
      </c>
      <c r="BO31" s="2" t="s">
        <v>158</v>
      </c>
      <c r="BP31" s="2" t="s">
        <v>642</v>
      </c>
      <c r="BQ31" s="2" t="s">
        <v>2800</v>
      </c>
      <c r="BR31" s="2">
        <v>1</v>
      </c>
      <c r="BS31" s="2" t="s">
        <v>259</v>
      </c>
      <c r="BT31" s="2" t="s">
        <v>138</v>
      </c>
      <c r="BU31" s="2">
        <v>16816216</v>
      </c>
      <c r="BV31" s="2">
        <v>0</v>
      </c>
      <c r="BW31" s="2">
        <v>0</v>
      </c>
      <c r="BX31" s="2">
        <v>0</v>
      </c>
      <c r="BY31" s="2">
        <v>16816216</v>
      </c>
      <c r="BZ31" s="2" t="s">
        <v>160</v>
      </c>
      <c r="CA31" s="2">
        <v>5</v>
      </c>
      <c r="CB31" s="2" t="s">
        <v>2801</v>
      </c>
      <c r="CC31" s="2" t="s">
        <v>124</v>
      </c>
      <c r="CD31" s="28">
        <v>45503</v>
      </c>
      <c r="CE31" s="2" t="s">
        <v>194</v>
      </c>
      <c r="CF31" s="2" t="s">
        <v>194</v>
      </c>
      <c r="CG31" s="2" t="s">
        <v>2802</v>
      </c>
      <c r="CH31" s="27" t="s">
        <v>2803</v>
      </c>
      <c r="CI31" s="2" t="s">
        <v>2786</v>
      </c>
      <c r="CJ31" s="28">
        <v>44938</v>
      </c>
      <c r="CK31" s="28">
        <v>45015</v>
      </c>
      <c r="CL31" s="56">
        <v>2.5</v>
      </c>
      <c r="CM31" s="2" t="s">
        <v>124</v>
      </c>
      <c r="CN31" s="2" t="s">
        <v>124</v>
      </c>
      <c r="CO31" s="2" t="s">
        <v>124</v>
      </c>
      <c r="CP31" s="27" t="s">
        <v>2804</v>
      </c>
      <c r="CQ31" s="2" t="s">
        <v>134</v>
      </c>
      <c r="CR31" s="29" t="s">
        <v>195</v>
      </c>
      <c r="CS31" s="29">
        <v>22</v>
      </c>
      <c r="CT31" s="34" t="s">
        <v>124</v>
      </c>
      <c r="CU31" s="2" t="s">
        <v>196</v>
      </c>
      <c r="CV31" s="2" t="s">
        <v>197</v>
      </c>
      <c r="CW31" s="2" t="s">
        <v>732</v>
      </c>
      <c r="CX31" s="2" t="s">
        <v>2736</v>
      </c>
      <c r="CY31" s="2" t="s">
        <v>2805</v>
      </c>
      <c r="CZ31" s="2" t="s">
        <v>2806</v>
      </c>
      <c r="DA31" s="2" t="s">
        <v>134</v>
      </c>
      <c r="DB31" s="2" t="s">
        <v>437</v>
      </c>
      <c r="DC31" s="2" t="s">
        <v>194</v>
      </c>
      <c r="DD31" s="27" t="s">
        <v>2739</v>
      </c>
      <c r="DE31" s="34" t="s">
        <v>124</v>
      </c>
      <c r="DF31" s="2">
        <v>2</v>
      </c>
      <c r="DG31" s="2"/>
    </row>
    <row r="32" spans="1:111" x14ac:dyDescent="0.25">
      <c r="A32" s="2">
        <v>47396686</v>
      </c>
      <c r="B32" s="2" t="s">
        <v>2118</v>
      </c>
      <c r="C32" s="27" t="s">
        <v>2807</v>
      </c>
      <c r="D32" s="2" t="s">
        <v>2808</v>
      </c>
      <c r="E32" s="2" t="s">
        <v>2809</v>
      </c>
      <c r="F32" s="2" t="s">
        <v>2810</v>
      </c>
      <c r="G32" s="2" t="s">
        <v>131</v>
      </c>
      <c r="H32" s="2" t="s">
        <v>419</v>
      </c>
      <c r="I32" s="2" t="s">
        <v>240</v>
      </c>
      <c r="J32" s="2" t="s">
        <v>134</v>
      </c>
      <c r="K32" s="2">
        <v>8</v>
      </c>
      <c r="L32" s="2" t="s">
        <v>131</v>
      </c>
      <c r="M32" s="2" t="s">
        <v>135</v>
      </c>
      <c r="N32" s="2">
        <v>12</v>
      </c>
      <c r="O32" s="2" t="s">
        <v>243</v>
      </c>
      <c r="P32" s="2">
        <v>7</v>
      </c>
      <c r="Q32" s="2" t="s">
        <v>243</v>
      </c>
      <c r="R32" s="28">
        <v>44935</v>
      </c>
      <c r="S32" s="28">
        <v>44953</v>
      </c>
      <c r="T32" s="28">
        <v>44935</v>
      </c>
      <c r="U32" s="28">
        <v>44960</v>
      </c>
      <c r="V32" s="28">
        <v>44956</v>
      </c>
      <c r="W32" s="30">
        <v>2023</v>
      </c>
      <c r="X32" s="2" t="s">
        <v>137</v>
      </c>
      <c r="Y32" s="2">
        <v>0</v>
      </c>
      <c r="Z32" s="2">
        <v>0</v>
      </c>
      <c r="AA32" s="2">
        <v>21248640</v>
      </c>
      <c r="AB32" s="2" t="s">
        <v>138</v>
      </c>
      <c r="AC32" s="2">
        <v>21248640</v>
      </c>
      <c r="AD32" s="31">
        <v>21248640</v>
      </c>
      <c r="AE32" s="2">
        <v>3392640</v>
      </c>
      <c r="AF32" s="2" t="s">
        <v>174</v>
      </c>
      <c r="AG32" s="2">
        <v>0</v>
      </c>
      <c r="AH32" s="2">
        <v>0</v>
      </c>
      <c r="AI32" s="2">
        <v>17856000</v>
      </c>
      <c r="AJ32" s="2">
        <v>1872</v>
      </c>
      <c r="AK32" s="2" t="s">
        <v>2727</v>
      </c>
      <c r="AL32" s="2" t="s">
        <v>2728</v>
      </c>
      <c r="AM32" s="2">
        <v>7194</v>
      </c>
      <c r="AN32" s="2" t="s">
        <v>2729</v>
      </c>
      <c r="AO32" s="2" t="s">
        <v>143</v>
      </c>
      <c r="AP32" s="2" t="s">
        <v>1045</v>
      </c>
      <c r="AQ32" s="2" t="s">
        <v>145</v>
      </c>
      <c r="AR32" s="2" t="s">
        <v>146</v>
      </c>
      <c r="AS32" s="2" t="s">
        <v>147</v>
      </c>
      <c r="AT32" s="2">
        <v>1032391</v>
      </c>
      <c r="AU32" s="2" t="s">
        <v>2107</v>
      </c>
      <c r="AV32" s="2" t="s">
        <v>2730</v>
      </c>
      <c r="AW32" s="2">
        <v>1626122</v>
      </c>
      <c r="AX32" s="2" t="s">
        <v>2425</v>
      </c>
      <c r="AY32" s="2" t="s">
        <v>2731</v>
      </c>
      <c r="AZ32" s="2" t="s">
        <v>248</v>
      </c>
      <c r="BA32" s="2" t="s">
        <v>146</v>
      </c>
      <c r="BB32" s="2" t="s">
        <v>153</v>
      </c>
      <c r="BC32" s="2">
        <v>19</v>
      </c>
      <c r="BD32" s="2" t="s">
        <v>147</v>
      </c>
      <c r="BE32" s="2">
        <v>9</v>
      </c>
      <c r="BF32" s="2">
        <v>2</v>
      </c>
      <c r="BG32" s="2" t="s">
        <v>177</v>
      </c>
      <c r="BH32" s="2" t="s">
        <v>137</v>
      </c>
      <c r="BI32" s="2">
        <v>126385428</v>
      </c>
      <c r="BJ32" s="2">
        <v>93141500</v>
      </c>
      <c r="BK32" s="2" t="s">
        <v>640</v>
      </c>
      <c r="BL32" s="2">
        <v>93141511</v>
      </c>
      <c r="BM32" s="2" t="s">
        <v>983</v>
      </c>
      <c r="BN32" s="2" t="s">
        <v>157</v>
      </c>
      <c r="BO32" s="2" t="s">
        <v>158</v>
      </c>
      <c r="BP32" s="2" t="s">
        <v>642</v>
      </c>
      <c r="BQ32" s="2" t="s">
        <v>2811</v>
      </c>
      <c r="BR32" s="2">
        <v>1</v>
      </c>
      <c r="BS32" s="2" t="s">
        <v>259</v>
      </c>
      <c r="BT32" s="2" t="s">
        <v>138</v>
      </c>
      <c r="BU32" s="2">
        <v>17856000</v>
      </c>
      <c r="BV32" s="2">
        <v>0</v>
      </c>
      <c r="BW32" s="2">
        <v>0</v>
      </c>
      <c r="BX32" s="2">
        <v>0</v>
      </c>
      <c r="BY32" s="2">
        <v>17856000</v>
      </c>
      <c r="BZ32" s="2" t="s">
        <v>160</v>
      </c>
      <c r="CA32" s="2">
        <v>68</v>
      </c>
      <c r="CB32" s="2" t="s">
        <v>2812</v>
      </c>
      <c r="CC32" s="2" t="s">
        <v>124</v>
      </c>
      <c r="CD32" s="28">
        <v>45503</v>
      </c>
      <c r="CE32" s="2" t="s">
        <v>194</v>
      </c>
      <c r="CF32" s="2" t="s">
        <v>194</v>
      </c>
      <c r="CG32" s="2" t="s">
        <v>2813</v>
      </c>
      <c r="CH32" s="27" t="s">
        <v>2814</v>
      </c>
      <c r="CI32" s="2" t="s">
        <v>2786</v>
      </c>
      <c r="CJ32" s="28">
        <v>44943</v>
      </c>
      <c r="CK32" s="28">
        <v>45015</v>
      </c>
      <c r="CL32" s="56">
        <v>2.5</v>
      </c>
      <c r="CM32" s="2" t="s">
        <v>124</v>
      </c>
      <c r="CN32" s="2" t="s">
        <v>124</v>
      </c>
      <c r="CO32" s="2" t="s">
        <v>124</v>
      </c>
      <c r="CP32" s="2" t="s">
        <v>2814</v>
      </c>
      <c r="CQ32" s="2" t="s">
        <v>134</v>
      </c>
      <c r="CR32" s="29" t="s">
        <v>195</v>
      </c>
      <c r="CS32" s="29">
        <v>22</v>
      </c>
      <c r="CT32" s="34" t="s">
        <v>124</v>
      </c>
      <c r="CU32" s="2" t="s">
        <v>196</v>
      </c>
      <c r="CV32" s="2" t="s">
        <v>197</v>
      </c>
      <c r="CW32" s="2" t="s">
        <v>732</v>
      </c>
      <c r="CX32" s="2" t="s">
        <v>2736</v>
      </c>
      <c r="CY32" s="2" t="s">
        <v>2815</v>
      </c>
      <c r="CZ32" s="2" t="s">
        <v>2748</v>
      </c>
      <c r="DA32" s="2" t="s">
        <v>134</v>
      </c>
      <c r="DB32" s="2" t="s">
        <v>437</v>
      </c>
      <c r="DC32" s="2" t="s">
        <v>194</v>
      </c>
      <c r="DD32" s="27" t="s">
        <v>2739</v>
      </c>
      <c r="DE32" s="34" t="s">
        <v>124</v>
      </c>
      <c r="DF32" s="2">
        <v>2</v>
      </c>
      <c r="DG32" s="2"/>
    </row>
    <row r="33" spans="1:111" x14ac:dyDescent="0.25">
      <c r="A33" s="2">
        <v>48065811</v>
      </c>
      <c r="B33" s="2" t="s">
        <v>2816</v>
      </c>
      <c r="C33" s="27" t="s">
        <v>2817</v>
      </c>
      <c r="D33" s="2" t="s">
        <v>2818</v>
      </c>
      <c r="E33" s="2" t="s">
        <v>2819</v>
      </c>
      <c r="F33" s="2" t="s">
        <v>2818</v>
      </c>
      <c r="G33" s="2" t="s">
        <v>131</v>
      </c>
      <c r="H33" s="2" t="s">
        <v>132</v>
      </c>
      <c r="I33" s="2" t="s">
        <v>133</v>
      </c>
      <c r="J33" s="2" t="s">
        <v>134</v>
      </c>
      <c r="K33" s="2">
        <v>8</v>
      </c>
      <c r="L33" s="2" t="s">
        <v>131</v>
      </c>
      <c r="M33" s="2" t="s">
        <v>135</v>
      </c>
      <c r="N33" s="2">
        <v>12</v>
      </c>
      <c r="O33" s="2" t="s">
        <v>243</v>
      </c>
      <c r="P33" s="2">
        <v>7</v>
      </c>
      <c r="Q33" s="2" t="s">
        <v>243</v>
      </c>
      <c r="R33" s="28">
        <v>45050</v>
      </c>
      <c r="S33" s="28">
        <v>45051</v>
      </c>
      <c r="T33" s="28">
        <v>45050</v>
      </c>
      <c r="U33" s="28">
        <v>45050</v>
      </c>
      <c r="V33" s="28">
        <v>45051</v>
      </c>
      <c r="W33" s="30">
        <v>2023</v>
      </c>
      <c r="X33" s="2" t="s">
        <v>137</v>
      </c>
      <c r="Y33" s="2">
        <v>0</v>
      </c>
      <c r="Z33" s="2">
        <v>0</v>
      </c>
      <c r="AA33" s="2">
        <v>35700282</v>
      </c>
      <c r="AB33" s="2" t="s">
        <v>138</v>
      </c>
      <c r="AC33" s="2">
        <v>35700282</v>
      </c>
      <c r="AD33" s="31">
        <v>35700282</v>
      </c>
      <c r="AE33" s="2">
        <v>0</v>
      </c>
      <c r="AF33" s="2" t="s">
        <v>139</v>
      </c>
      <c r="AG33" s="2">
        <v>0</v>
      </c>
      <c r="AH33" s="2">
        <v>0</v>
      </c>
      <c r="AI33" s="2">
        <v>35700282</v>
      </c>
      <c r="AJ33" s="2">
        <v>5643</v>
      </c>
      <c r="AK33" s="2" t="s">
        <v>2820</v>
      </c>
      <c r="AL33" s="2" t="s">
        <v>2821</v>
      </c>
      <c r="AM33" s="2">
        <v>7211</v>
      </c>
      <c r="AN33" s="2" t="s">
        <v>2822</v>
      </c>
      <c r="AO33" s="2" t="s">
        <v>143</v>
      </c>
      <c r="AP33" s="2" t="s">
        <v>177</v>
      </c>
      <c r="AQ33" s="2" t="s">
        <v>151</v>
      </c>
      <c r="AR33" s="2" t="s">
        <v>152</v>
      </c>
      <c r="AS33" s="2" t="s">
        <v>147</v>
      </c>
      <c r="AT33" s="2">
        <v>1018070</v>
      </c>
      <c r="AU33" s="2" t="s">
        <v>2285</v>
      </c>
      <c r="AV33" s="2" t="s">
        <v>2823</v>
      </c>
      <c r="AW33" s="2">
        <v>1608031</v>
      </c>
      <c r="AX33" s="2" t="s">
        <v>2433</v>
      </c>
      <c r="AY33" s="2" t="s">
        <v>2824</v>
      </c>
      <c r="AZ33" s="2" t="s">
        <v>700</v>
      </c>
      <c r="BA33" s="2" t="s">
        <v>146</v>
      </c>
      <c r="BB33" s="2" t="s">
        <v>153</v>
      </c>
      <c r="BC33" s="2">
        <v>0</v>
      </c>
      <c r="BD33" s="2" t="s">
        <v>147</v>
      </c>
      <c r="BE33" s="2">
        <v>12</v>
      </c>
      <c r="BF33" s="2">
        <v>2</v>
      </c>
      <c r="BG33" s="2" t="s">
        <v>2825</v>
      </c>
      <c r="BH33" s="2" t="s">
        <v>137</v>
      </c>
      <c r="BI33" s="2">
        <v>128395595</v>
      </c>
      <c r="BJ33" s="2">
        <v>70101800</v>
      </c>
      <c r="BK33" s="2" t="s">
        <v>2826</v>
      </c>
      <c r="BL33" s="2">
        <v>70101806</v>
      </c>
      <c r="BM33" s="2" t="s">
        <v>2827</v>
      </c>
      <c r="BN33" s="2" t="s">
        <v>184</v>
      </c>
      <c r="BO33" s="2" t="s">
        <v>2828</v>
      </c>
      <c r="BP33" s="2" t="s">
        <v>2829</v>
      </c>
      <c r="BQ33" s="2" t="s">
        <v>177</v>
      </c>
      <c r="BR33" s="2">
        <v>1</v>
      </c>
      <c r="BS33" s="2" t="s">
        <v>259</v>
      </c>
      <c r="BT33" s="2" t="s">
        <v>138</v>
      </c>
      <c r="BU33" s="2">
        <v>35700282</v>
      </c>
      <c r="BV33" s="2">
        <v>0</v>
      </c>
      <c r="BW33" s="2">
        <v>0</v>
      </c>
      <c r="BX33" s="2">
        <v>0</v>
      </c>
      <c r="BY33" s="2">
        <v>35700282</v>
      </c>
      <c r="BZ33" s="2" t="s">
        <v>160</v>
      </c>
      <c r="CA33" s="2" t="s">
        <v>177</v>
      </c>
      <c r="CB33" s="2" t="s">
        <v>177</v>
      </c>
      <c r="CC33" s="2" t="s">
        <v>124</v>
      </c>
      <c r="CD33" s="28">
        <v>45502</v>
      </c>
      <c r="CE33" s="2" t="s">
        <v>2825</v>
      </c>
      <c r="CF33" s="2" t="s">
        <v>262</v>
      </c>
      <c r="CG33" s="2" t="s">
        <v>2830</v>
      </c>
      <c r="CH33" s="27" t="s">
        <v>2831</v>
      </c>
      <c r="CI33" s="2" t="s">
        <v>2832</v>
      </c>
      <c r="CJ33" s="28">
        <v>44559</v>
      </c>
      <c r="CK33" s="28">
        <v>45014</v>
      </c>
      <c r="CL33" s="30">
        <v>15</v>
      </c>
      <c r="CM33" s="2" t="s">
        <v>124</v>
      </c>
      <c r="CN33" s="2" t="s">
        <v>124</v>
      </c>
      <c r="CO33" s="2" t="s">
        <v>194</v>
      </c>
      <c r="CP33" s="2" t="s">
        <v>194</v>
      </c>
      <c r="CQ33" s="2" t="s">
        <v>194</v>
      </c>
      <c r="CR33" s="29" t="s">
        <v>2833</v>
      </c>
      <c r="CS33" s="29">
        <v>22</v>
      </c>
      <c r="CT33" s="34" t="s">
        <v>124</v>
      </c>
      <c r="CU33" s="2" t="s">
        <v>196</v>
      </c>
      <c r="CV33" s="2" t="s">
        <v>2578</v>
      </c>
      <c r="CW33" s="2" t="s">
        <v>198</v>
      </c>
      <c r="CX33" s="2" t="s">
        <v>2834</v>
      </c>
      <c r="CY33" s="2" t="s">
        <v>2835</v>
      </c>
      <c r="CZ33" s="2" t="s">
        <v>2836</v>
      </c>
      <c r="DA33" s="2" t="s">
        <v>134</v>
      </c>
      <c r="DB33" s="27" t="s">
        <v>2837</v>
      </c>
      <c r="DC33" s="2" t="s">
        <v>194</v>
      </c>
      <c r="DD33" s="27" t="s">
        <v>2838</v>
      </c>
      <c r="DE33" s="34" t="s">
        <v>124</v>
      </c>
      <c r="DF33" s="2">
        <v>1</v>
      </c>
      <c r="DG33" s="2"/>
    </row>
    <row r="34" spans="1:111" x14ac:dyDescent="0.25">
      <c r="A34" s="2">
        <v>47417474</v>
      </c>
      <c r="B34" s="2" t="s">
        <v>2839</v>
      </c>
      <c r="C34" s="27" t="s">
        <v>2840</v>
      </c>
      <c r="D34" s="2" t="s">
        <v>2841</v>
      </c>
      <c r="E34" s="2" t="s">
        <v>2842</v>
      </c>
      <c r="F34" s="2" t="s">
        <v>2843</v>
      </c>
      <c r="G34" s="2" t="s">
        <v>131</v>
      </c>
      <c r="H34" s="2" t="s">
        <v>2844</v>
      </c>
      <c r="I34" s="2" t="s">
        <v>240</v>
      </c>
      <c r="J34" s="2" t="s">
        <v>134</v>
      </c>
      <c r="K34" s="2">
        <v>8</v>
      </c>
      <c r="L34" s="2" t="s">
        <v>131</v>
      </c>
      <c r="M34" s="2" t="s">
        <v>135</v>
      </c>
      <c r="N34" s="2">
        <v>12</v>
      </c>
      <c r="O34" s="2" t="s">
        <v>243</v>
      </c>
      <c r="P34" s="2">
        <v>7</v>
      </c>
      <c r="Q34" s="2" t="s">
        <v>243</v>
      </c>
      <c r="R34" s="28">
        <v>44938</v>
      </c>
      <c r="S34" s="28">
        <v>44938</v>
      </c>
      <c r="T34" s="28">
        <v>44938</v>
      </c>
      <c r="U34" s="28">
        <v>44938</v>
      </c>
      <c r="V34" s="28">
        <v>44938</v>
      </c>
      <c r="W34" s="30">
        <v>2023</v>
      </c>
      <c r="X34" s="2" t="s">
        <v>137</v>
      </c>
      <c r="Y34" s="2">
        <v>4.5333333329999999</v>
      </c>
      <c r="Z34" s="2">
        <v>3</v>
      </c>
      <c r="AA34" s="2">
        <v>17500000</v>
      </c>
      <c r="AB34" s="2" t="s">
        <v>138</v>
      </c>
      <c r="AC34" s="2">
        <v>17500000</v>
      </c>
      <c r="AD34" s="31">
        <v>17500000</v>
      </c>
      <c r="AE34" s="2">
        <v>0</v>
      </c>
      <c r="AF34" s="2" t="s">
        <v>139</v>
      </c>
      <c r="AG34" s="2">
        <v>0</v>
      </c>
      <c r="AH34" s="2">
        <v>0</v>
      </c>
      <c r="AI34" s="2">
        <v>17500000</v>
      </c>
      <c r="AJ34" s="2">
        <v>5643</v>
      </c>
      <c r="AK34" s="2" t="s">
        <v>2820</v>
      </c>
      <c r="AL34" s="2" t="s">
        <v>2821</v>
      </c>
      <c r="AM34" s="2">
        <v>7211</v>
      </c>
      <c r="AN34" s="2" t="s">
        <v>2822</v>
      </c>
      <c r="AO34" s="2" t="s">
        <v>143</v>
      </c>
      <c r="AP34" s="2" t="s">
        <v>177</v>
      </c>
      <c r="AQ34" s="2" t="s">
        <v>151</v>
      </c>
      <c r="AR34" s="2" t="s">
        <v>152</v>
      </c>
      <c r="AS34" s="2" t="s">
        <v>147</v>
      </c>
      <c r="AT34" s="2">
        <v>15379</v>
      </c>
      <c r="AU34" s="2" t="s">
        <v>1711</v>
      </c>
      <c r="AV34" s="2" t="s">
        <v>2845</v>
      </c>
      <c r="AW34" s="2">
        <v>16195</v>
      </c>
      <c r="AX34" s="2" t="s">
        <v>2444</v>
      </c>
      <c r="AY34" s="2" t="s">
        <v>2846</v>
      </c>
      <c r="AZ34" s="2" t="s">
        <v>151</v>
      </c>
      <c r="BA34" s="2" t="s">
        <v>152</v>
      </c>
      <c r="BB34" s="2" t="s">
        <v>153</v>
      </c>
      <c r="BC34" s="2">
        <v>0</v>
      </c>
      <c r="BD34" s="2" t="s">
        <v>147</v>
      </c>
      <c r="BE34" s="2">
        <v>12</v>
      </c>
      <c r="BF34" s="2">
        <v>2</v>
      </c>
      <c r="BG34" s="2" t="s">
        <v>177</v>
      </c>
      <c r="BH34" s="2" t="s">
        <v>137</v>
      </c>
      <c r="BI34" s="2">
        <v>126441920</v>
      </c>
      <c r="BJ34" s="2">
        <v>70101800</v>
      </c>
      <c r="BK34" s="2" t="s">
        <v>2826</v>
      </c>
      <c r="BL34" s="2">
        <v>70101806</v>
      </c>
      <c r="BM34" s="2" t="s">
        <v>2827</v>
      </c>
      <c r="BN34" s="2" t="s">
        <v>184</v>
      </c>
      <c r="BO34" s="2" t="s">
        <v>2828</v>
      </c>
      <c r="BP34" s="2" t="s">
        <v>2829</v>
      </c>
      <c r="BQ34" s="2" t="s">
        <v>177</v>
      </c>
      <c r="BR34" s="2">
        <v>1</v>
      </c>
      <c r="BS34" s="2" t="s">
        <v>259</v>
      </c>
      <c r="BT34" s="2" t="s">
        <v>138</v>
      </c>
      <c r="BU34" s="2">
        <v>17500000</v>
      </c>
      <c r="BV34" s="2">
        <v>0</v>
      </c>
      <c r="BW34" s="2">
        <v>0</v>
      </c>
      <c r="BX34" s="2">
        <v>0</v>
      </c>
      <c r="BY34" s="2">
        <v>17500000</v>
      </c>
      <c r="BZ34" s="2" t="s">
        <v>160</v>
      </c>
      <c r="CA34" s="2" t="s">
        <v>177</v>
      </c>
      <c r="CB34" s="2" t="s">
        <v>177</v>
      </c>
      <c r="CC34" s="2" t="s">
        <v>124</v>
      </c>
      <c r="CD34" s="28">
        <v>45502</v>
      </c>
      <c r="CE34" s="2" t="s">
        <v>194</v>
      </c>
      <c r="CF34" s="2" t="s">
        <v>194</v>
      </c>
      <c r="CG34" s="2" t="s">
        <v>2847</v>
      </c>
      <c r="CH34" s="27" t="s">
        <v>2848</v>
      </c>
      <c r="CI34" s="2" t="s">
        <v>2849</v>
      </c>
      <c r="CJ34" s="2" t="s">
        <v>262</v>
      </c>
      <c r="CK34" s="2" t="s">
        <v>262</v>
      </c>
      <c r="CL34" s="30">
        <v>12</v>
      </c>
      <c r="CM34" s="2" t="s">
        <v>124</v>
      </c>
      <c r="CN34" s="2" t="s">
        <v>124</v>
      </c>
      <c r="CO34" s="2" t="s">
        <v>124</v>
      </c>
      <c r="CP34" s="27" t="s">
        <v>2848</v>
      </c>
      <c r="CQ34" s="2" t="s">
        <v>194</v>
      </c>
      <c r="CR34" s="29" t="s">
        <v>2633</v>
      </c>
      <c r="CS34" s="29">
        <v>22</v>
      </c>
      <c r="CT34" s="34" t="s">
        <v>124</v>
      </c>
      <c r="CU34" s="2" t="s">
        <v>196</v>
      </c>
      <c r="CV34" s="2" t="s">
        <v>2541</v>
      </c>
      <c r="CW34" s="2" t="s">
        <v>198</v>
      </c>
      <c r="CX34" s="2" t="s">
        <v>2834</v>
      </c>
      <c r="CY34" s="2" t="s">
        <v>2850</v>
      </c>
      <c r="CZ34" s="2" t="s">
        <v>2851</v>
      </c>
      <c r="DA34" s="2" t="s">
        <v>124</v>
      </c>
      <c r="DB34" s="27" t="s">
        <v>2837</v>
      </c>
      <c r="DC34" s="2" t="s">
        <v>194</v>
      </c>
      <c r="DD34" s="2" t="s">
        <v>2852</v>
      </c>
      <c r="DE34" s="34" t="s">
        <v>124</v>
      </c>
      <c r="DF34" s="2">
        <v>1</v>
      </c>
      <c r="DG34" s="2" t="s">
        <v>2528</v>
      </c>
    </row>
    <row r="35" spans="1:111" x14ac:dyDescent="0.25">
      <c r="A35" s="2">
        <v>48981754</v>
      </c>
      <c r="B35" s="2" t="s">
        <v>2853</v>
      </c>
      <c r="C35" s="27" t="s">
        <v>2854</v>
      </c>
      <c r="D35" s="2" t="s">
        <v>2855</v>
      </c>
      <c r="E35" s="2" t="s">
        <v>2856</v>
      </c>
      <c r="F35" s="2" t="s">
        <v>2857</v>
      </c>
      <c r="G35" s="2" t="s">
        <v>131</v>
      </c>
      <c r="H35" s="2" t="s">
        <v>132</v>
      </c>
      <c r="I35" s="2" t="s">
        <v>133</v>
      </c>
      <c r="J35" s="2" t="s">
        <v>134</v>
      </c>
      <c r="K35" s="2">
        <v>8</v>
      </c>
      <c r="L35" s="2" t="s">
        <v>131</v>
      </c>
      <c r="M35" s="2" t="s">
        <v>135</v>
      </c>
      <c r="N35" s="2">
        <v>12</v>
      </c>
      <c r="O35" s="2" t="s">
        <v>243</v>
      </c>
      <c r="P35" s="2">
        <v>7</v>
      </c>
      <c r="Q35" s="2" t="s">
        <v>243</v>
      </c>
      <c r="R35" s="28">
        <v>45201</v>
      </c>
      <c r="S35" s="28">
        <v>45202</v>
      </c>
      <c r="T35" s="28">
        <v>45201</v>
      </c>
      <c r="U35" s="28">
        <v>45201</v>
      </c>
      <c r="V35" s="28">
        <v>45202</v>
      </c>
      <c r="W35" s="30">
        <v>2023</v>
      </c>
      <c r="X35" s="2" t="s">
        <v>137</v>
      </c>
      <c r="Y35" s="2">
        <v>5</v>
      </c>
      <c r="Z35" s="2">
        <v>4</v>
      </c>
      <c r="AA35" s="2">
        <v>307902800.30000001</v>
      </c>
      <c r="AB35" s="2" t="s">
        <v>138</v>
      </c>
      <c r="AC35" s="2">
        <v>307902800.30000001</v>
      </c>
      <c r="AD35" s="31">
        <v>307902800.30000001</v>
      </c>
      <c r="AE35" s="2">
        <v>49160951.310000002</v>
      </c>
      <c r="AF35" s="2" t="s">
        <v>174</v>
      </c>
      <c r="AG35" s="2">
        <v>0</v>
      </c>
      <c r="AH35" s="2">
        <v>0</v>
      </c>
      <c r="AI35" s="2">
        <v>258741849</v>
      </c>
      <c r="AJ35" s="2">
        <v>1269832</v>
      </c>
      <c r="AK35" s="2" t="s">
        <v>368</v>
      </c>
      <c r="AL35" s="2" t="s">
        <v>550</v>
      </c>
      <c r="AM35" s="2">
        <v>1155673</v>
      </c>
      <c r="AN35" s="2" t="s">
        <v>361</v>
      </c>
      <c r="AO35" s="2" t="s">
        <v>143</v>
      </c>
      <c r="AP35" s="2" t="s">
        <v>551</v>
      </c>
      <c r="AQ35" s="2" t="s">
        <v>145</v>
      </c>
      <c r="AR35" s="2" t="s">
        <v>146</v>
      </c>
      <c r="AS35" s="2" t="s">
        <v>147</v>
      </c>
      <c r="AT35" s="2">
        <v>554816</v>
      </c>
      <c r="AU35" s="2" t="s">
        <v>2858</v>
      </c>
      <c r="AV35" s="2" t="s">
        <v>2859</v>
      </c>
      <c r="AW35" s="2">
        <v>1104741</v>
      </c>
      <c r="AX35" s="2" t="s">
        <v>2424</v>
      </c>
      <c r="AY35" s="2" t="s">
        <v>2860</v>
      </c>
      <c r="AZ35" s="2" t="s">
        <v>2861</v>
      </c>
      <c r="BA35" s="2" t="s">
        <v>2862</v>
      </c>
      <c r="BB35" s="2" t="s">
        <v>153</v>
      </c>
      <c r="BC35" s="2">
        <v>19</v>
      </c>
      <c r="BD35" s="2" t="s">
        <v>147</v>
      </c>
      <c r="BE35" s="2">
        <v>22</v>
      </c>
      <c r="BF35" s="2">
        <v>2</v>
      </c>
      <c r="BG35" s="2" t="s">
        <v>2863</v>
      </c>
      <c r="BH35" s="2" t="s">
        <v>137</v>
      </c>
      <c r="BI35" s="2">
        <v>131083829</v>
      </c>
      <c r="BJ35" s="2">
        <v>80141600</v>
      </c>
      <c r="BK35" s="2" t="s">
        <v>2864</v>
      </c>
      <c r="BL35" s="2">
        <v>80141607</v>
      </c>
      <c r="BM35" s="2" t="s">
        <v>2865</v>
      </c>
      <c r="BN35" s="2" t="s">
        <v>255</v>
      </c>
      <c r="BO35" s="2" t="s">
        <v>2866</v>
      </c>
      <c r="BP35" s="2" t="s">
        <v>2867</v>
      </c>
      <c r="BQ35" s="2" t="s">
        <v>2868</v>
      </c>
      <c r="BR35" s="2">
        <v>1</v>
      </c>
      <c r="BS35" s="2" t="s">
        <v>188</v>
      </c>
      <c r="BT35" s="2" t="s">
        <v>138</v>
      </c>
      <c r="BU35" s="2">
        <v>50420168</v>
      </c>
      <c r="BV35" s="2">
        <v>0</v>
      </c>
      <c r="BW35" s="2">
        <v>0</v>
      </c>
      <c r="BX35" s="2">
        <v>0</v>
      </c>
      <c r="BY35" s="2">
        <v>50420168</v>
      </c>
      <c r="BZ35" s="2" t="s">
        <v>160</v>
      </c>
      <c r="CA35" s="2">
        <v>328</v>
      </c>
      <c r="CB35" s="2" t="s">
        <v>2868</v>
      </c>
      <c r="CC35" s="2" t="s">
        <v>124</v>
      </c>
      <c r="CD35" s="28">
        <v>45497</v>
      </c>
      <c r="CE35" s="2" t="s">
        <v>2863</v>
      </c>
      <c r="CF35" s="27" t="s">
        <v>2869</v>
      </c>
      <c r="CG35" s="2" t="s">
        <v>2870</v>
      </c>
      <c r="CH35" s="27" t="s">
        <v>2871</v>
      </c>
      <c r="CI35" s="2" t="s">
        <v>2872</v>
      </c>
      <c r="CJ35" s="28">
        <v>45198</v>
      </c>
      <c r="CK35" s="28">
        <v>45291</v>
      </c>
      <c r="CL35" s="30">
        <v>3</v>
      </c>
      <c r="CM35" s="2" t="s">
        <v>124</v>
      </c>
      <c r="CN35" s="2" t="s">
        <v>134</v>
      </c>
      <c r="CO35" s="2" t="s">
        <v>795</v>
      </c>
      <c r="CP35" s="2" t="s">
        <v>795</v>
      </c>
      <c r="CQ35" s="2" t="s">
        <v>795</v>
      </c>
      <c r="CR35" s="29" t="s">
        <v>2873</v>
      </c>
      <c r="CS35" s="29">
        <v>22</v>
      </c>
      <c r="CT35" s="34" t="s">
        <v>134</v>
      </c>
      <c r="CU35" s="2" t="s">
        <v>2874</v>
      </c>
      <c r="CV35" s="2" t="s">
        <v>197</v>
      </c>
      <c r="CW35" s="2" t="s">
        <v>264</v>
      </c>
      <c r="CX35" s="2" t="s">
        <v>2875</v>
      </c>
      <c r="CY35" s="58" t="s">
        <v>2876</v>
      </c>
      <c r="CZ35" s="8" t="s">
        <v>2877</v>
      </c>
      <c r="DA35" s="2" t="s">
        <v>134</v>
      </c>
      <c r="DB35" s="2" t="s">
        <v>437</v>
      </c>
      <c r="DC35" s="2" t="s">
        <v>194</v>
      </c>
      <c r="DD35" s="2" t="s">
        <v>262</v>
      </c>
      <c r="DE35" s="34" t="s">
        <v>124</v>
      </c>
      <c r="DF35" s="2">
        <v>1</v>
      </c>
      <c r="DG35" s="2"/>
    </row>
    <row r="36" spans="1:111" x14ac:dyDescent="0.25">
      <c r="A36" s="2">
        <v>48956101</v>
      </c>
      <c r="B36" s="2" t="s">
        <v>2878</v>
      </c>
      <c r="C36" s="27" t="s">
        <v>2879</v>
      </c>
      <c r="D36" s="2" t="s">
        <v>2880</v>
      </c>
      <c r="E36" s="2" t="s">
        <v>2856</v>
      </c>
      <c r="F36" s="2" t="s">
        <v>2881</v>
      </c>
      <c r="G36" s="2" t="s">
        <v>131</v>
      </c>
      <c r="H36" s="2" t="s">
        <v>1242</v>
      </c>
      <c r="I36" s="2" t="s">
        <v>240</v>
      </c>
      <c r="J36" s="2" t="s">
        <v>134</v>
      </c>
      <c r="K36" s="2">
        <v>8</v>
      </c>
      <c r="L36" s="2" t="s">
        <v>131</v>
      </c>
      <c r="M36" s="2" t="s">
        <v>135</v>
      </c>
      <c r="N36" s="2">
        <v>12</v>
      </c>
      <c r="O36" s="2" t="s">
        <v>243</v>
      </c>
      <c r="P36" s="2">
        <v>7</v>
      </c>
      <c r="Q36" s="2" t="s">
        <v>243</v>
      </c>
      <c r="R36" s="28">
        <v>45196</v>
      </c>
      <c r="S36" s="28">
        <v>45196</v>
      </c>
      <c r="T36" s="28">
        <v>45196</v>
      </c>
      <c r="U36" s="28">
        <v>45272</v>
      </c>
      <c r="V36" s="28">
        <v>45197</v>
      </c>
      <c r="W36" s="30">
        <v>2023</v>
      </c>
      <c r="X36" s="2" t="s">
        <v>137</v>
      </c>
      <c r="Y36" s="2">
        <v>0</v>
      </c>
      <c r="Z36" s="2">
        <v>0</v>
      </c>
      <c r="AA36" s="2">
        <v>20950000</v>
      </c>
      <c r="AB36" s="2" t="s">
        <v>138</v>
      </c>
      <c r="AC36" s="2">
        <v>20950000</v>
      </c>
      <c r="AD36" s="31">
        <v>20950000</v>
      </c>
      <c r="AE36" s="2">
        <v>0</v>
      </c>
      <c r="AF36" s="2" t="s">
        <v>139</v>
      </c>
      <c r="AG36" s="2">
        <v>0</v>
      </c>
      <c r="AH36" s="2">
        <v>0</v>
      </c>
      <c r="AI36" s="2">
        <v>20950000</v>
      </c>
      <c r="AJ36" s="2">
        <v>1269832</v>
      </c>
      <c r="AK36" s="2" t="s">
        <v>368</v>
      </c>
      <c r="AL36" s="2" t="s">
        <v>550</v>
      </c>
      <c r="AM36" s="2">
        <v>1155673</v>
      </c>
      <c r="AN36" s="2" t="s">
        <v>361</v>
      </c>
      <c r="AO36" s="2" t="s">
        <v>143</v>
      </c>
      <c r="AP36" s="2" t="s">
        <v>551</v>
      </c>
      <c r="AQ36" s="2" t="s">
        <v>145</v>
      </c>
      <c r="AR36" s="2" t="s">
        <v>146</v>
      </c>
      <c r="AS36" s="2" t="s">
        <v>147</v>
      </c>
      <c r="AT36" s="2">
        <v>792170</v>
      </c>
      <c r="AU36" s="2" t="s">
        <v>2882</v>
      </c>
      <c r="AV36" s="2" t="s">
        <v>2443</v>
      </c>
      <c r="AW36" s="2">
        <v>1389586</v>
      </c>
      <c r="AX36" s="2" t="s">
        <v>2443</v>
      </c>
      <c r="AY36" s="2" t="s">
        <v>2883</v>
      </c>
      <c r="AZ36" s="2" t="s">
        <v>2884</v>
      </c>
      <c r="BA36" s="2" t="s">
        <v>2569</v>
      </c>
      <c r="BB36" s="2" t="s">
        <v>177</v>
      </c>
      <c r="BC36" s="2">
        <v>0</v>
      </c>
      <c r="BD36" s="2" t="s">
        <v>147</v>
      </c>
      <c r="BE36" s="2">
        <v>12</v>
      </c>
      <c r="BF36" s="2">
        <v>2</v>
      </c>
      <c r="BG36" s="2" t="s">
        <v>177</v>
      </c>
      <c r="BH36" s="2" t="s">
        <v>137</v>
      </c>
      <c r="BI36" s="2">
        <v>131011637</v>
      </c>
      <c r="BJ36" s="2">
        <v>80141500</v>
      </c>
      <c r="BK36" s="2" t="s">
        <v>2885</v>
      </c>
      <c r="BL36" s="2">
        <v>80141507</v>
      </c>
      <c r="BM36" s="2" t="s">
        <v>2886</v>
      </c>
      <c r="BN36" s="2" t="s">
        <v>255</v>
      </c>
      <c r="BO36" s="2" t="s">
        <v>2866</v>
      </c>
      <c r="BP36" s="2" t="s">
        <v>2887</v>
      </c>
      <c r="BQ36" s="2" t="s">
        <v>2888</v>
      </c>
      <c r="BR36" s="2">
        <v>1</v>
      </c>
      <c r="BS36" s="2" t="s">
        <v>188</v>
      </c>
      <c r="BT36" s="2" t="s">
        <v>138</v>
      </c>
      <c r="BU36" s="2">
        <v>20950000</v>
      </c>
      <c r="BV36" s="2">
        <v>0</v>
      </c>
      <c r="BW36" s="2">
        <v>0</v>
      </c>
      <c r="BX36" s="2">
        <v>0</v>
      </c>
      <c r="BY36" s="2">
        <v>20950000</v>
      </c>
      <c r="BZ36" s="2" t="s">
        <v>160</v>
      </c>
      <c r="CA36" s="2" t="s">
        <v>177</v>
      </c>
      <c r="CB36" s="2" t="s">
        <v>2889</v>
      </c>
      <c r="CC36" s="2" t="s">
        <v>124</v>
      </c>
      <c r="CD36" s="28">
        <v>45497</v>
      </c>
      <c r="CE36" s="2" t="s">
        <v>194</v>
      </c>
      <c r="CF36" s="2" t="s">
        <v>194</v>
      </c>
      <c r="CG36" s="2" t="s">
        <v>2890</v>
      </c>
      <c r="CH36" s="27" t="s">
        <v>2891</v>
      </c>
      <c r="CI36" s="2" t="s">
        <v>2892</v>
      </c>
      <c r="CJ36" s="28">
        <v>45246</v>
      </c>
      <c r="CK36" s="28">
        <v>45261</v>
      </c>
      <c r="CL36" s="30">
        <v>1</v>
      </c>
      <c r="CM36" s="2" t="s">
        <v>124</v>
      </c>
      <c r="CN36" s="2" t="s">
        <v>124</v>
      </c>
      <c r="CO36" s="2" t="s">
        <v>124</v>
      </c>
      <c r="CP36" s="27" t="s">
        <v>2893</v>
      </c>
      <c r="CQ36" s="2" t="s">
        <v>194</v>
      </c>
      <c r="CR36" s="29" t="s">
        <v>2873</v>
      </c>
      <c r="CS36" s="29">
        <v>22</v>
      </c>
      <c r="CT36" s="34" t="s">
        <v>134</v>
      </c>
      <c r="CU36" s="2" t="s">
        <v>2874</v>
      </c>
      <c r="CV36" s="2" t="s">
        <v>197</v>
      </c>
      <c r="CW36" s="2" t="s">
        <v>264</v>
      </c>
      <c r="CX36" s="2" t="s">
        <v>2875</v>
      </c>
      <c r="CY36" s="2" t="s">
        <v>2894</v>
      </c>
      <c r="CZ36" s="2" t="s">
        <v>2895</v>
      </c>
      <c r="DA36" s="2" t="s">
        <v>134</v>
      </c>
      <c r="DB36" s="2" t="s">
        <v>437</v>
      </c>
      <c r="DC36" s="2" t="s">
        <v>194</v>
      </c>
      <c r="DD36" s="2" t="s">
        <v>262</v>
      </c>
      <c r="DE36" s="34" t="s">
        <v>124</v>
      </c>
      <c r="DF36" s="2">
        <v>1</v>
      </c>
      <c r="DG36" s="2"/>
    </row>
    <row r="37" spans="1:111" ht="15" customHeight="1" x14ac:dyDescent="0.25">
      <c r="A37" s="2">
        <v>48983528</v>
      </c>
      <c r="B37" s="2" t="s">
        <v>2896</v>
      </c>
      <c r="C37" s="27" t="s">
        <v>2897</v>
      </c>
      <c r="D37" s="2" t="s">
        <v>2898</v>
      </c>
      <c r="E37" s="2" t="s">
        <v>2856</v>
      </c>
      <c r="F37" s="2" t="s">
        <v>2899</v>
      </c>
      <c r="G37" s="2" t="s">
        <v>131</v>
      </c>
      <c r="H37" s="2" t="s">
        <v>132</v>
      </c>
      <c r="I37" s="2" t="s">
        <v>133</v>
      </c>
      <c r="J37" s="2" t="s">
        <v>134</v>
      </c>
      <c r="K37" s="2">
        <v>8</v>
      </c>
      <c r="L37" s="2" t="s">
        <v>131</v>
      </c>
      <c r="M37" s="2" t="s">
        <v>135</v>
      </c>
      <c r="N37" s="2">
        <v>12</v>
      </c>
      <c r="O37" s="2" t="s">
        <v>243</v>
      </c>
      <c r="P37" s="2">
        <v>7</v>
      </c>
      <c r="Q37" s="2" t="s">
        <v>243</v>
      </c>
      <c r="R37" s="28">
        <v>45201</v>
      </c>
      <c r="S37" s="28">
        <v>45201</v>
      </c>
      <c r="T37" s="28">
        <v>45201</v>
      </c>
      <c r="U37" s="28">
        <v>45201</v>
      </c>
      <c r="V37" s="28">
        <v>45204</v>
      </c>
      <c r="W37" s="30">
        <v>2023</v>
      </c>
      <c r="X37" s="2" t="s">
        <v>137</v>
      </c>
      <c r="Y37" s="2">
        <v>5</v>
      </c>
      <c r="Z37" s="2">
        <v>4</v>
      </c>
      <c r="AA37" s="2">
        <v>113496799.8</v>
      </c>
      <c r="AB37" s="2" t="s">
        <v>138</v>
      </c>
      <c r="AC37" s="2">
        <v>113496799.8</v>
      </c>
      <c r="AD37" s="31">
        <v>113496799.8</v>
      </c>
      <c r="AE37" s="2">
        <v>18121337.780000001</v>
      </c>
      <c r="AF37" s="2" t="s">
        <v>174</v>
      </c>
      <c r="AG37" s="2">
        <v>0</v>
      </c>
      <c r="AH37" s="2">
        <v>0</v>
      </c>
      <c r="AI37" s="2">
        <v>95375462</v>
      </c>
      <c r="AJ37" s="2">
        <v>1269832</v>
      </c>
      <c r="AK37" s="2" t="s">
        <v>368</v>
      </c>
      <c r="AL37" s="2" t="s">
        <v>550</v>
      </c>
      <c r="AM37" s="2">
        <v>1155673</v>
      </c>
      <c r="AN37" s="2" t="s">
        <v>361</v>
      </c>
      <c r="AO37" s="2" t="s">
        <v>143</v>
      </c>
      <c r="AP37" s="2" t="s">
        <v>551</v>
      </c>
      <c r="AQ37" s="2" t="s">
        <v>145</v>
      </c>
      <c r="AR37" s="2" t="s">
        <v>146</v>
      </c>
      <c r="AS37" s="2" t="s">
        <v>147</v>
      </c>
      <c r="AT37" s="2">
        <v>554816</v>
      </c>
      <c r="AU37" s="2" t="s">
        <v>2858</v>
      </c>
      <c r="AV37" s="2" t="s">
        <v>2859</v>
      </c>
      <c r="AW37" s="2">
        <v>1104741</v>
      </c>
      <c r="AX37" s="2" t="s">
        <v>2424</v>
      </c>
      <c r="AY37" s="2" t="s">
        <v>2860</v>
      </c>
      <c r="AZ37" s="2" t="s">
        <v>2861</v>
      </c>
      <c r="BA37" s="2" t="s">
        <v>2862</v>
      </c>
      <c r="BB37" s="2" t="s">
        <v>153</v>
      </c>
      <c r="BC37" s="2">
        <v>19</v>
      </c>
      <c r="BD37" s="2" t="s">
        <v>147</v>
      </c>
      <c r="BE37" s="2">
        <v>22</v>
      </c>
      <c r="BF37" s="2">
        <v>2</v>
      </c>
      <c r="BG37" s="2" t="s">
        <v>2863</v>
      </c>
      <c r="BH37" s="2" t="s">
        <v>137</v>
      </c>
      <c r="BI37" s="2">
        <v>131085432</v>
      </c>
      <c r="BJ37" s="2">
        <v>80141600</v>
      </c>
      <c r="BK37" s="2" t="s">
        <v>2864</v>
      </c>
      <c r="BL37" s="2">
        <v>80141607</v>
      </c>
      <c r="BM37" s="2" t="s">
        <v>2865</v>
      </c>
      <c r="BN37" s="2" t="s">
        <v>255</v>
      </c>
      <c r="BO37" s="2" t="s">
        <v>2866</v>
      </c>
      <c r="BP37" s="2" t="s">
        <v>2867</v>
      </c>
      <c r="BQ37" s="2" t="s">
        <v>2900</v>
      </c>
      <c r="BR37" s="2">
        <v>1</v>
      </c>
      <c r="BS37" s="2" t="s">
        <v>188</v>
      </c>
      <c r="BT37" s="2" t="s">
        <v>138</v>
      </c>
      <c r="BU37" s="2">
        <v>15383193</v>
      </c>
      <c r="BV37" s="2">
        <v>0</v>
      </c>
      <c r="BW37" s="2">
        <v>0</v>
      </c>
      <c r="BX37" s="2">
        <v>0</v>
      </c>
      <c r="BY37" s="2">
        <v>15383193</v>
      </c>
      <c r="BZ37" s="2" t="s">
        <v>160</v>
      </c>
      <c r="CA37" s="2">
        <v>327</v>
      </c>
      <c r="CB37" s="2" t="s">
        <v>2900</v>
      </c>
      <c r="CC37" s="2" t="s">
        <v>124</v>
      </c>
      <c r="CD37" s="28">
        <v>45497</v>
      </c>
      <c r="CE37" s="2" t="s">
        <v>2863</v>
      </c>
      <c r="CF37" s="27" t="s">
        <v>2869</v>
      </c>
      <c r="CG37" s="2" t="s">
        <v>2870</v>
      </c>
      <c r="CH37" s="27" t="s">
        <v>2871</v>
      </c>
      <c r="CI37" s="2" t="s">
        <v>2872</v>
      </c>
      <c r="CJ37" s="28">
        <v>45198</v>
      </c>
      <c r="CK37" s="28">
        <v>45291</v>
      </c>
      <c r="CL37" s="30">
        <v>3</v>
      </c>
      <c r="CM37" s="2" t="s">
        <v>124</v>
      </c>
      <c r="CN37" s="2" t="s">
        <v>134</v>
      </c>
      <c r="CO37" s="2" t="s">
        <v>795</v>
      </c>
      <c r="CP37" s="2" t="s">
        <v>795</v>
      </c>
      <c r="CQ37" s="2" t="s">
        <v>795</v>
      </c>
      <c r="CR37" s="29" t="s">
        <v>2873</v>
      </c>
      <c r="CS37" s="29">
        <v>22</v>
      </c>
      <c r="CT37" s="34" t="s">
        <v>134</v>
      </c>
      <c r="CU37" s="2" t="s">
        <v>2874</v>
      </c>
      <c r="CV37" s="2" t="s">
        <v>2478</v>
      </c>
      <c r="CW37" s="2" t="s">
        <v>264</v>
      </c>
      <c r="CX37" s="2" t="s">
        <v>2875</v>
      </c>
      <c r="CY37" s="58" t="s">
        <v>2876</v>
      </c>
      <c r="CZ37" s="8" t="s">
        <v>2877</v>
      </c>
      <c r="DA37" s="2" t="s">
        <v>134</v>
      </c>
      <c r="DB37" s="2" t="s">
        <v>437</v>
      </c>
      <c r="DC37" s="2" t="s">
        <v>194</v>
      </c>
      <c r="DD37" s="2" t="s">
        <v>262</v>
      </c>
      <c r="DE37" s="34" t="s">
        <v>124</v>
      </c>
      <c r="DF37" s="2">
        <v>1</v>
      </c>
      <c r="DG37" s="2"/>
    </row>
    <row r="38" spans="1:111" x14ac:dyDescent="0.25">
      <c r="A38" s="2">
        <v>49358680</v>
      </c>
      <c r="B38" s="2" t="s">
        <v>2022</v>
      </c>
      <c r="C38" s="27" t="s">
        <v>2420</v>
      </c>
      <c r="D38" s="2" t="s">
        <v>2901</v>
      </c>
      <c r="E38" s="2" t="s">
        <v>2419</v>
      </c>
      <c r="F38" s="2" t="s">
        <v>2902</v>
      </c>
      <c r="G38" s="2" t="s">
        <v>131</v>
      </c>
      <c r="H38" s="2" t="s">
        <v>132</v>
      </c>
      <c r="I38" s="2" t="s">
        <v>133</v>
      </c>
      <c r="J38" s="2" t="s">
        <v>134</v>
      </c>
      <c r="K38" s="2">
        <v>8</v>
      </c>
      <c r="L38" s="2" t="s">
        <v>131</v>
      </c>
      <c r="M38" s="2" t="s">
        <v>135</v>
      </c>
      <c r="N38" s="2">
        <v>12</v>
      </c>
      <c r="O38" s="2" t="s">
        <v>243</v>
      </c>
      <c r="P38" s="2">
        <v>7</v>
      </c>
      <c r="Q38" s="2" t="s">
        <v>243</v>
      </c>
      <c r="R38" s="28">
        <v>45252</v>
      </c>
      <c r="S38" s="28">
        <v>45252</v>
      </c>
      <c r="T38" s="28">
        <v>45252</v>
      </c>
      <c r="U38" s="28">
        <v>45252</v>
      </c>
      <c r="V38" s="28">
        <v>45252</v>
      </c>
      <c r="W38" s="30">
        <v>2023</v>
      </c>
      <c r="X38" s="2" t="s">
        <v>137</v>
      </c>
      <c r="Y38" s="2">
        <v>0</v>
      </c>
      <c r="Z38" s="2">
        <v>0</v>
      </c>
      <c r="AA38" s="2">
        <v>32200000.559999999</v>
      </c>
      <c r="AB38" s="2" t="s">
        <v>138</v>
      </c>
      <c r="AC38" s="2">
        <v>32200000.559999999</v>
      </c>
      <c r="AD38" s="31">
        <v>32200000.559999999</v>
      </c>
      <c r="AE38" s="2">
        <v>5141176.5599999996</v>
      </c>
      <c r="AF38" s="2" t="s">
        <v>174</v>
      </c>
      <c r="AG38" s="2">
        <v>0</v>
      </c>
      <c r="AH38" s="2">
        <v>0</v>
      </c>
      <c r="AI38" s="2">
        <v>27058824</v>
      </c>
      <c r="AJ38" s="2">
        <v>1753</v>
      </c>
      <c r="AK38" s="2" t="s">
        <v>2903</v>
      </c>
      <c r="AL38" s="2" t="s">
        <v>1443</v>
      </c>
      <c r="AM38" s="2">
        <v>7079</v>
      </c>
      <c r="AN38" s="2" t="s">
        <v>1443</v>
      </c>
      <c r="AO38" s="2" t="s">
        <v>2709</v>
      </c>
      <c r="AP38" s="2" t="s">
        <v>2904</v>
      </c>
      <c r="AQ38" s="2" t="s">
        <v>145</v>
      </c>
      <c r="AR38" s="2" t="s">
        <v>146</v>
      </c>
      <c r="AS38" s="2" t="s">
        <v>147</v>
      </c>
      <c r="AT38" s="2">
        <v>869477</v>
      </c>
      <c r="AU38" s="2" t="s">
        <v>2905</v>
      </c>
      <c r="AV38" s="2" t="s">
        <v>2906</v>
      </c>
      <c r="AW38" s="2">
        <v>1464784</v>
      </c>
      <c r="AX38" s="2" t="s">
        <v>2436</v>
      </c>
      <c r="AY38" s="2" t="s">
        <v>2907</v>
      </c>
      <c r="AZ38" s="2" t="s">
        <v>248</v>
      </c>
      <c r="BA38" s="2" t="s">
        <v>146</v>
      </c>
      <c r="BB38" s="2" t="s">
        <v>137</v>
      </c>
      <c r="BC38" s="2">
        <v>19</v>
      </c>
      <c r="BD38" s="2" t="s">
        <v>147</v>
      </c>
      <c r="BE38" s="2">
        <v>12</v>
      </c>
      <c r="BF38" s="2">
        <v>2</v>
      </c>
      <c r="BG38" s="2" t="s">
        <v>2908</v>
      </c>
      <c r="BH38" s="2" t="s">
        <v>137</v>
      </c>
      <c r="BI38" s="2">
        <v>132162336</v>
      </c>
      <c r="BJ38" s="2">
        <v>80111700</v>
      </c>
      <c r="BK38" s="2" t="s">
        <v>322</v>
      </c>
      <c r="BL38" s="2">
        <v>80111715</v>
      </c>
      <c r="BM38" s="2" t="s">
        <v>323</v>
      </c>
      <c r="BN38" s="2" t="s">
        <v>255</v>
      </c>
      <c r="BO38" s="2" t="s">
        <v>324</v>
      </c>
      <c r="BP38" s="2" t="s">
        <v>325</v>
      </c>
      <c r="BQ38" s="2" t="s">
        <v>2909</v>
      </c>
      <c r="BR38" s="2">
        <v>1</v>
      </c>
      <c r="BS38" s="2" t="s">
        <v>163</v>
      </c>
      <c r="BT38" s="2" t="s">
        <v>138</v>
      </c>
      <c r="BU38" s="2">
        <v>27058824</v>
      </c>
      <c r="BV38" s="2">
        <v>0</v>
      </c>
      <c r="BW38" s="2">
        <v>0</v>
      </c>
      <c r="BX38" s="2">
        <v>0</v>
      </c>
      <c r="BY38" s="2">
        <v>27058824</v>
      </c>
      <c r="BZ38" s="2" t="s">
        <v>160</v>
      </c>
      <c r="CA38" s="2">
        <v>3169</v>
      </c>
      <c r="CB38" s="2" t="s">
        <v>2910</v>
      </c>
      <c r="CC38" s="2" t="s">
        <v>124</v>
      </c>
      <c r="CD38" s="28">
        <v>45482</v>
      </c>
      <c r="CE38" s="2" t="s">
        <v>2908</v>
      </c>
      <c r="CF38" s="27" t="s">
        <v>2911</v>
      </c>
      <c r="CG38" s="2" t="s">
        <v>2912</v>
      </c>
      <c r="CH38" s="27" t="s">
        <v>2913</v>
      </c>
      <c r="CI38" s="2" t="s">
        <v>2914</v>
      </c>
      <c r="CJ38" s="2" t="s">
        <v>262</v>
      </c>
      <c r="CK38" s="2" t="s">
        <v>262</v>
      </c>
      <c r="CL38" s="30">
        <v>4</v>
      </c>
      <c r="CM38" s="2" t="s">
        <v>124</v>
      </c>
      <c r="CN38" s="2" t="s">
        <v>262</v>
      </c>
      <c r="CO38" s="2" t="s">
        <v>194</v>
      </c>
      <c r="CP38" s="2" t="s">
        <v>194</v>
      </c>
      <c r="CQ38" s="2" t="s">
        <v>194</v>
      </c>
      <c r="CR38" s="29" t="s">
        <v>262</v>
      </c>
      <c r="CS38" s="29" t="s">
        <v>262</v>
      </c>
      <c r="CT38" s="34" t="s">
        <v>1348</v>
      </c>
      <c r="CU38" s="2" t="s">
        <v>1348</v>
      </c>
      <c r="CV38" s="2" t="s">
        <v>1348</v>
      </c>
      <c r="CW38" s="2" t="s">
        <v>264</v>
      </c>
      <c r="CX38" s="2" t="s">
        <v>2709</v>
      </c>
      <c r="CY38" s="2" t="s">
        <v>2915</v>
      </c>
      <c r="CZ38" s="2" t="s">
        <v>2916</v>
      </c>
      <c r="DA38" s="2" t="s">
        <v>134</v>
      </c>
      <c r="DB38" s="2" t="s">
        <v>437</v>
      </c>
      <c r="DC38" s="2" t="s">
        <v>194</v>
      </c>
      <c r="DD38" s="2" t="s">
        <v>262</v>
      </c>
      <c r="DE38" s="34" t="s">
        <v>134</v>
      </c>
      <c r="DF38" s="2">
        <v>1</v>
      </c>
      <c r="DG38" s="2"/>
    </row>
    <row r="39" spans="1:111" x14ac:dyDescent="0.25">
      <c r="A39" s="2">
        <v>49435132</v>
      </c>
      <c r="B39" s="2" t="s">
        <v>2026</v>
      </c>
      <c r="C39" s="27" t="s">
        <v>2422</v>
      </c>
      <c r="D39" s="2" t="s">
        <v>2917</v>
      </c>
      <c r="E39" s="2" t="s">
        <v>2421</v>
      </c>
      <c r="F39" s="2" t="s">
        <v>2707</v>
      </c>
      <c r="G39" s="2" t="s">
        <v>131</v>
      </c>
      <c r="H39" s="2" t="s">
        <v>132</v>
      </c>
      <c r="I39" s="2" t="s">
        <v>133</v>
      </c>
      <c r="J39" s="2" t="s">
        <v>134</v>
      </c>
      <c r="K39" s="2">
        <v>8</v>
      </c>
      <c r="L39" s="2" t="s">
        <v>131</v>
      </c>
      <c r="M39" s="2" t="s">
        <v>135</v>
      </c>
      <c r="N39" s="2">
        <v>6</v>
      </c>
      <c r="O39" s="2" t="s">
        <v>136</v>
      </c>
      <c r="P39" s="2">
        <v>4</v>
      </c>
      <c r="Q39" s="2" t="s">
        <v>136</v>
      </c>
      <c r="R39" s="28">
        <v>45260</v>
      </c>
      <c r="S39" s="28">
        <v>45264</v>
      </c>
      <c r="T39" s="28">
        <v>45260</v>
      </c>
      <c r="U39" s="28">
        <v>45260</v>
      </c>
      <c r="V39" s="28">
        <v>45264</v>
      </c>
      <c r="W39" s="30">
        <v>2023</v>
      </c>
      <c r="X39" s="2" t="s">
        <v>137</v>
      </c>
      <c r="Y39" s="2">
        <v>4.5999999999999996</v>
      </c>
      <c r="Z39" s="2">
        <v>1</v>
      </c>
      <c r="AA39" s="2">
        <v>50000000.329999998</v>
      </c>
      <c r="AB39" s="2" t="s">
        <v>138</v>
      </c>
      <c r="AC39" s="2">
        <v>50000000.329999998</v>
      </c>
      <c r="AD39" s="31">
        <v>50000000.329999998</v>
      </c>
      <c r="AE39" s="2">
        <v>7983193.3300000001</v>
      </c>
      <c r="AF39" s="2" t="s">
        <v>174</v>
      </c>
      <c r="AG39" s="2">
        <v>0</v>
      </c>
      <c r="AH39" s="2">
        <v>0</v>
      </c>
      <c r="AI39" s="2">
        <v>42016807</v>
      </c>
      <c r="AJ39" s="2">
        <v>1753</v>
      </c>
      <c r="AK39" s="2" t="s">
        <v>2903</v>
      </c>
      <c r="AL39" s="2" t="s">
        <v>1443</v>
      </c>
      <c r="AM39" s="2">
        <v>7079</v>
      </c>
      <c r="AN39" s="2" t="s">
        <v>1443</v>
      </c>
      <c r="AO39" s="2" t="s">
        <v>2709</v>
      </c>
      <c r="AP39" s="2" t="s">
        <v>2904</v>
      </c>
      <c r="AQ39" s="2" t="s">
        <v>145</v>
      </c>
      <c r="AR39" s="2" t="s">
        <v>146</v>
      </c>
      <c r="AS39" s="2" t="s">
        <v>147</v>
      </c>
      <c r="AT39" s="2">
        <v>45712</v>
      </c>
      <c r="AU39" s="2" t="s">
        <v>2918</v>
      </c>
      <c r="AV39" s="2" t="s">
        <v>2427</v>
      </c>
      <c r="AW39" s="2">
        <v>44835</v>
      </c>
      <c r="AX39" s="2" t="s">
        <v>2427</v>
      </c>
      <c r="AY39" s="2" t="s">
        <v>2919</v>
      </c>
      <c r="AZ39" s="2" t="s">
        <v>320</v>
      </c>
      <c r="BA39" s="2" t="s">
        <v>146</v>
      </c>
      <c r="BB39" s="2" t="s">
        <v>153</v>
      </c>
      <c r="BC39" s="2">
        <v>19</v>
      </c>
      <c r="BD39" s="2" t="s">
        <v>147</v>
      </c>
      <c r="BE39" s="2">
        <v>12</v>
      </c>
      <c r="BF39" s="2">
        <v>2</v>
      </c>
      <c r="BG39" s="2" t="s">
        <v>2920</v>
      </c>
      <c r="BH39" s="2" t="s">
        <v>137</v>
      </c>
      <c r="BI39" s="2">
        <v>132382367</v>
      </c>
      <c r="BJ39" s="2">
        <v>80111700</v>
      </c>
      <c r="BK39" s="2" t="s">
        <v>322</v>
      </c>
      <c r="BL39" s="2">
        <v>80111715</v>
      </c>
      <c r="BM39" s="2" t="s">
        <v>323</v>
      </c>
      <c r="BN39" s="2" t="s">
        <v>255</v>
      </c>
      <c r="BO39" s="2" t="s">
        <v>324</v>
      </c>
      <c r="BP39" s="2" t="s">
        <v>325</v>
      </c>
      <c r="BQ39" s="2" t="s">
        <v>2921</v>
      </c>
      <c r="BR39" s="2">
        <v>1</v>
      </c>
      <c r="BS39" s="2" t="s">
        <v>163</v>
      </c>
      <c r="BT39" s="2" t="s">
        <v>138</v>
      </c>
      <c r="BU39" s="2">
        <v>42016807</v>
      </c>
      <c r="BV39" s="2">
        <v>0</v>
      </c>
      <c r="BW39" s="2">
        <v>0</v>
      </c>
      <c r="BX39" s="2">
        <v>0</v>
      </c>
      <c r="BY39" s="2">
        <v>42016807</v>
      </c>
      <c r="BZ39" s="2" t="s">
        <v>160</v>
      </c>
      <c r="CA39" s="2">
        <v>3494</v>
      </c>
      <c r="CB39" s="2" t="s">
        <v>2922</v>
      </c>
      <c r="CC39" s="2" t="s">
        <v>124</v>
      </c>
      <c r="CD39" s="28">
        <v>45504</v>
      </c>
      <c r="CE39" s="2" t="s">
        <v>2920</v>
      </c>
      <c r="CF39" s="27" t="s">
        <v>2923</v>
      </c>
      <c r="CG39" s="2" t="s">
        <v>2924</v>
      </c>
      <c r="CH39" s="27" t="s">
        <v>2925</v>
      </c>
      <c r="CI39" s="2" t="s">
        <v>2926</v>
      </c>
      <c r="CJ39" s="2" t="s">
        <v>262</v>
      </c>
      <c r="CK39" s="2" t="s">
        <v>262</v>
      </c>
      <c r="CL39" s="30">
        <v>15</v>
      </c>
      <c r="CM39" s="2" t="s">
        <v>124</v>
      </c>
      <c r="CN39" s="2" t="s">
        <v>262</v>
      </c>
      <c r="CO39" s="2" t="s">
        <v>194</v>
      </c>
      <c r="CP39" s="2" t="s">
        <v>194</v>
      </c>
      <c r="CQ39" s="2" t="s">
        <v>194</v>
      </c>
      <c r="CR39" s="29" t="s">
        <v>262</v>
      </c>
      <c r="CS39" s="29" t="s">
        <v>262</v>
      </c>
      <c r="CT39" s="34" t="s">
        <v>1348</v>
      </c>
      <c r="CU39" s="2" t="s">
        <v>1348</v>
      </c>
      <c r="CV39" s="2" t="s">
        <v>1348</v>
      </c>
      <c r="CW39" s="2" t="s">
        <v>198</v>
      </c>
      <c r="CX39" s="2" t="s">
        <v>2709</v>
      </c>
      <c r="CY39" s="2" t="s">
        <v>2927</v>
      </c>
      <c r="CZ39" s="2" t="s">
        <v>2928</v>
      </c>
      <c r="DA39" s="2" t="s">
        <v>134</v>
      </c>
      <c r="DB39" s="2" t="s">
        <v>437</v>
      </c>
      <c r="DC39" s="2" t="s">
        <v>194</v>
      </c>
      <c r="DD39" s="2" t="s">
        <v>262</v>
      </c>
      <c r="DE39" s="34" t="s">
        <v>124</v>
      </c>
      <c r="DF39" s="2">
        <v>1</v>
      </c>
      <c r="DG39" s="2"/>
    </row>
    <row r="40" spans="1:111" x14ac:dyDescent="0.25">
      <c r="A40" s="2">
        <v>47366291</v>
      </c>
      <c r="B40" s="2" t="s">
        <v>2019</v>
      </c>
      <c r="C40" s="27" t="s">
        <v>2416</v>
      </c>
      <c r="D40" s="2" t="s">
        <v>2929</v>
      </c>
      <c r="E40" s="2" t="s">
        <v>2415</v>
      </c>
      <c r="F40" s="2" t="s">
        <v>2930</v>
      </c>
      <c r="G40" s="2" t="s">
        <v>131</v>
      </c>
      <c r="H40" s="2" t="s">
        <v>132</v>
      </c>
      <c r="I40" s="2" t="s">
        <v>133</v>
      </c>
      <c r="J40" s="2" t="s">
        <v>134</v>
      </c>
      <c r="K40" s="2">
        <v>8</v>
      </c>
      <c r="L40" s="2" t="s">
        <v>131</v>
      </c>
      <c r="M40" s="2" t="s">
        <v>135</v>
      </c>
      <c r="N40" s="2">
        <v>12</v>
      </c>
      <c r="O40" s="2" t="s">
        <v>243</v>
      </c>
      <c r="P40" s="2">
        <v>7</v>
      </c>
      <c r="Q40" s="2" t="s">
        <v>243</v>
      </c>
      <c r="R40" s="28">
        <v>44925</v>
      </c>
      <c r="S40" s="28">
        <v>45126</v>
      </c>
      <c r="T40" s="28">
        <v>45124</v>
      </c>
      <c r="U40" s="28">
        <v>45124</v>
      </c>
      <c r="V40" s="28">
        <v>45147</v>
      </c>
      <c r="W40" s="30">
        <v>2023</v>
      </c>
      <c r="X40" s="2" t="s">
        <v>137</v>
      </c>
      <c r="Y40" s="2">
        <v>4.5708333330000004</v>
      </c>
      <c r="Z40" s="2">
        <v>48</v>
      </c>
      <c r="AA40" s="2">
        <v>581000000</v>
      </c>
      <c r="AB40" s="2" t="s">
        <v>138</v>
      </c>
      <c r="AC40" s="2">
        <v>581000000</v>
      </c>
      <c r="AD40" s="31">
        <v>581000000</v>
      </c>
      <c r="AE40" s="2">
        <v>0</v>
      </c>
      <c r="AF40" s="2" t="s">
        <v>139</v>
      </c>
      <c r="AG40" s="2">
        <v>0</v>
      </c>
      <c r="AH40" s="2">
        <v>0</v>
      </c>
      <c r="AI40" s="2">
        <v>581000000</v>
      </c>
      <c r="AJ40" s="2">
        <v>1753</v>
      </c>
      <c r="AK40" s="2" t="s">
        <v>2903</v>
      </c>
      <c r="AL40" s="2" t="s">
        <v>1443</v>
      </c>
      <c r="AM40" s="2">
        <v>7079</v>
      </c>
      <c r="AN40" s="2" t="s">
        <v>1443</v>
      </c>
      <c r="AO40" s="2" t="s">
        <v>2709</v>
      </c>
      <c r="AP40" s="2" t="s">
        <v>2904</v>
      </c>
      <c r="AQ40" s="2" t="s">
        <v>145</v>
      </c>
      <c r="AR40" s="2" t="s">
        <v>146</v>
      </c>
      <c r="AS40" s="2" t="s">
        <v>147</v>
      </c>
      <c r="AT40" s="2">
        <v>23983</v>
      </c>
      <c r="AU40" s="2" t="s">
        <v>336</v>
      </c>
      <c r="AV40" s="2" t="s">
        <v>341</v>
      </c>
      <c r="AW40" s="2">
        <v>24381</v>
      </c>
      <c r="AX40" s="2" t="s">
        <v>413</v>
      </c>
      <c r="AY40" s="2" t="s">
        <v>343</v>
      </c>
      <c r="AZ40" s="2" t="s">
        <v>320</v>
      </c>
      <c r="BA40" s="2" t="s">
        <v>146</v>
      </c>
      <c r="BB40" s="2" t="s">
        <v>153</v>
      </c>
      <c r="BC40" s="2">
        <v>0</v>
      </c>
      <c r="BD40" s="2" t="s">
        <v>147</v>
      </c>
      <c r="BE40" s="2">
        <v>7</v>
      </c>
      <c r="BF40" s="2">
        <v>2</v>
      </c>
      <c r="BG40" s="2" t="s">
        <v>2931</v>
      </c>
      <c r="BH40" s="2" t="s">
        <v>137</v>
      </c>
      <c r="BI40" s="2">
        <v>126310858</v>
      </c>
      <c r="BJ40" s="2">
        <v>81131500</v>
      </c>
      <c r="BK40" s="2" t="s">
        <v>448</v>
      </c>
      <c r="BL40" s="2">
        <v>81131504</v>
      </c>
      <c r="BM40" s="2" t="s">
        <v>449</v>
      </c>
      <c r="BN40" s="2" t="s">
        <v>222</v>
      </c>
      <c r="BO40" s="2" t="s">
        <v>450</v>
      </c>
      <c r="BP40" s="2" t="s">
        <v>451</v>
      </c>
      <c r="BQ40" s="2" t="s">
        <v>2932</v>
      </c>
      <c r="BR40" s="2">
        <v>1</v>
      </c>
      <c r="BS40" s="2" t="s">
        <v>163</v>
      </c>
      <c r="BT40" s="2" t="s">
        <v>138</v>
      </c>
      <c r="BU40" s="2">
        <v>581000000</v>
      </c>
      <c r="BV40" s="2">
        <v>0</v>
      </c>
      <c r="BW40" s="2">
        <v>0</v>
      </c>
      <c r="BX40" s="2">
        <v>0</v>
      </c>
      <c r="BY40" s="2">
        <v>581000000</v>
      </c>
      <c r="BZ40" s="2" t="s">
        <v>160</v>
      </c>
      <c r="CA40" s="2">
        <v>1858</v>
      </c>
      <c r="CB40" s="2" t="s">
        <v>2933</v>
      </c>
      <c r="CC40" s="2" t="s">
        <v>124</v>
      </c>
      <c r="CD40" s="28">
        <v>45482</v>
      </c>
      <c r="CE40" s="2" t="s">
        <v>2931</v>
      </c>
      <c r="CF40" s="27" t="s">
        <v>2934</v>
      </c>
      <c r="CG40" s="2" t="s">
        <v>2935</v>
      </c>
      <c r="CH40" s="2"/>
      <c r="CI40" s="2" t="s">
        <v>2936</v>
      </c>
      <c r="CJ40" s="28">
        <v>45036</v>
      </c>
      <c r="CK40" s="28">
        <v>45386</v>
      </c>
      <c r="CL40" s="30">
        <v>12</v>
      </c>
      <c r="CM40" s="2" t="s">
        <v>124</v>
      </c>
      <c r="CN40" s="2" t="s">
        <v>124</v>
      </c>
      <c r="CO40" s="2" t="s">
        <v>194</v>
      </c>
      <c r="CP40" s="2" t="s">
        <v>194</v>
      </c>
      <c r="CQ40" s="2" t="s">
        <v>194</v>
      </c>
      <c r="CR40" s="29" t="s">
        <v>262</v>
      </c>
      <c r="CS40" s="29" t="s">
        <v>262</v>
      </c>
      <c r="CT40" s="34" t="s">
        <v>1348</v>
      </c>
      <c r="CU40" s="2" t="s">
        <v>1348</v>
      </c>
      <c r="CV40" s="2" t="s">
        <v>1348</v>
      </c>
      <c r="CW40" s="2" t="s">
        <v>732</v>
      </c>
      <c r="CX40" s="2" t="s">
        <v>2709</v>
      </c>
      <c r="CY40" s="2" t="s">
        <v>2937</v>
      </c>
      <c r="CZ40" s="2" t="s">
        <v>2938</v>
      </c>
      <c r="DA40" s="2" t="s">
        <v>124</v>
      </c>
      <c r="DB40" s="2" t="s">
        <v>2939</v>
      </c>
      <c r="DC40" s="2" t="s">
        <v>194</v>
      </c>
      <c r="DD40" s="2" t="s">
        <v>262</v>
      </c>
      <c r="DE40" s="34" t="s">
        <v>134</v>
      </c>
      <c r="DF40" s="2">
        <v>1</v>
      </c>
      <c r="DG40" s="2" t="s">
        <v>2940</v>
      </c>
    </row>
    <row r="41" spans="1:111" x14ac:dyDescent="0.25">
      <c r="A41" s="2">
        <v>49160207</v>
      </c>
      <c r="B41" s="2" t="s">
        <v>2010</v>
      </c>
      <c r="C41" s="27" t="s">
        <v>2418</v>
      </c>
      <c r="D41" s="2" t="s">
        <v>2941</v>
      </c>
      <c r="E41" s="2" t="s">
        <v>2417</v>
      </c>
      <c r="F41" s="2" t="s">
        <v>2902</v>
      </c>
      <c r="G41" s="2" t="s">
        <v>131</v>
      </c>
      <c r="H41" s="2" t="s">
        <v>782</v>
      </c>
      <c r="I41" s="2" t="s">
        <v>240</v>
      </c>
      <c r="J41" s="2" t="s">
        <v>134</v>
      </c>
      <c r="K41" s="2">
        <v>8</v>
      </c>
      <c r="L41" s="2" t="s">
        <v>131</v>
      </c>
      <c r="M41" s="2" t="s">
        <v>135</v>
      </c>
      <c r="N41" s="2">
        <v>12</v>
      </c>
      <c r="O41" s="2" t="s">
        <v>243</v>
      </c>
      <c r="P41" s="2">
        <v>7</v>
      </c>
      <c r="Q41" s="2" t="s">
        <v>243</v>
      </c>
      <c r="R41" s="28">
        <v>45224</v>
      </c>
      <c r="S41" s="28">
        <v>45230</v>
      </c>
      <c r="T41" s="28">
        <v>45224</v>
      </c>
      <c r="U41" s="28">
        <v>45224</v>
      </c>
      <c r="V41" s="28">
        <v>45230</v>
      </c>
      <c r="W41" s="30">
        <v>2023</v>
      </c>
      <c r="X41" s="2" t="s">
        <v>137</v>
      </c>
      <c r="Y41" s="2">
        <v>4.5999999999999996</v>
      </c>
      <c r="Z41" s="2">
        <v>1</v>
      </c>
      <c r="AA41" s="2">
        <v>179999999.80000001</v>
      </c>
      <c r="AB41" s="2" t="s">
        <v>138</v>
      </c>
      <c r="AC41" s="2">
        <v>179999999.80000001</v>
      </c>
      <c r="AD41" s="31">
        <v>179999999.80000001</v>
      </c>
      <c r="AE41" s="2">
        <v>28739495.760000002</v>
      </c>
      <c r="AF41" s="2" t="s">
        <v>174</v>
      </c>
      <c r="AG41" s="2">
        <v>0</v>
      </c>
      <c r="AH41" s="2">
        <v>0</v>
      </c>
      <c r="AI41" s="2">
        <v>151260504</v>
      </c>
      <c r="AJ41" s="2">
        <v>1753</v>
      </c>
      <c r="AK41" s="2" t="s">
        <v>2903</v>
      </c>
      <c r="AL41" s="2" t="s">
        <v>1443</v>
      </c>
      <c r="AM41" s="2">
        <v>7079</v>
      </c>
      <c r="AN41" s="2" t="s">
        <v>1443</v>
      </c>
      <c r="AO41" s="2" t="s">
        <v>2709</v>
      </c>
      <c r="AP41" s="2" t="s">
        <v>2904</v>
      </c>
      <c r="AQ41" s="2" t="s">
        <v>145</v>
      </c>
      <c r="AR41" s="2" t="s">
        <v>146</v>
      </c>
      <c r="AS41" s="2" t="s">
        <v>147</v>
      </c>
      <c r="AT41" s="2">
        <v>45712</v>
      </c>
      <c r="AU41" s="2" t="s">
        <v>2918</v>
      </c>
      <c r="AV41" s="2" t="s">
        <v>2427</v>
      </c>
      <c r="AW41" s="2">
        <v>44835</v>
      </c>
      <c r="AX41" s="2" t="s">
        <v>2427</v>
      </c>
      <c r="AY41" s="2" t="s">
        <v>2919</v>
      </c>
      <c r="AZ41" s="2" t="s">
        <v>320</v>
      </c>
      <c r="BA41" s="2" t="s">
        <v>146</v>
      </c>
      <c r="BB41" s="2" t="s">
        <v>153</v>
      </c>
      <c r="BC41" s="2">
        <v>19</v>
      </c>
      <c r="BD41" s="2" t="s">
        <v>147</v>
      </c>
      <c r="BE41" s="2">
        <v>12</v>
      </c>
      <c r="BF41" s="2">
        <v>2</v>
      </c>
      <c r="BG41" s="2" t="s">
        <v>177</v>
      </c>
      <c r="BH41" s="2" t="s">
        <v>137</v>
      </c>
      <c r="BI41" s="2">
        <v>131586943</v>
      </c>
      <c r="BJ41" s="2">
        <v>80111700</v>
      </c>
      <c r="BK41" s="2" t="s">
        <v>322</v>
      </c>
      <c r="BL41" s="2">
        <v>80111715</v>
      </c>
      <c r="BM41" s="2" t="s">
        <v>323</v>
      </c>
      <c r="BN41" s="2" t="s">
        <v>255</v>
      </c>
      <c r="BO41" s="2" t="s">
        <v>324</v>
      </c>
      <c r="BP41" s="2" t="s">
        <v>325</v>
      </c>
      <c r="BQ41" s="2" t="s">
        <v>2942</v>
      </c>
      <c r="BR41" s="2">
        <v>1</v>
      </c>
      <c r="BS41" s="2" t="s">
        <v>259</v>
      </c>
      <c r="BT41" s="2" t="s">
        <v>138</v>
      </c>
      <c r="BU41" s="2">
        <v>151260504</v>
      </c>
      <c r="BV41" s="2">
        <v>0</v>
      </c>
      <c r="BW41" s="2">
        <v>0</v>
      </c>
      <c r="BX41" s="2">
        <v>0</v>
      </c>
      <c r="BY41" s="2">
        <v>151260504</v>
      </c>
      <c r="BZ41" s="2" t="s">
        <v>160</v>
      </c>
      <c r="CA41" s="2">
        <v>2883</v>
      </c>
      <c r="CB41" s="2" t="s">
        <v>177</v>
      </c>
      <c r="CC41" s="2" t="s">
        <v>124</v>
      </c>
      <c r="CD41" s="28">
        <v>45482</v>
      </c>
      <c r="CE41" s="2" t="s">
        <v>2943</v>
      </c>
      <c r="CF41" s="2" t="s">
        <v>194</v>
      </c>
      <c r="CG41" s="2" t="s">
        <v>2944</v>
      </c>
      <c r="CH41" s="27" t="s">
        <v>2945</v>
      </c>
      <c r="CI41" s="2" t="s">
        <v>2631</v>
      </c>
      <c r="CJ41" s="28">
        <v>45168</v>
      </c>
      <c r="CK41" s="28" t="s">
        <v>262</v>
      </c>
      <c r="CL41" s="30">
        <v>2</v>
      </c>
      <c r="CM41" s="2" t="s">
        <v>124</v>
      </c>
      <c r="CN41" s="2" t="s">
        <v>134</v>
      </c>
      <c r="CO41" s="2" t="s">
        <v>124</v>
      </c>
      <c r="CP41" s="27" t="s">
        <v>2945</v>
      </c>
      <c r="CQ41" s="2" t="s">
        <v>194</v>
      </c>
      <c r="CR41" s="29" t="s">
        <v>262</v>
      </c>
      <c r="CS41" s="29" t="s">
        <v>262</v>
      </c>
      <c r="CT41" s="34" t="s">
        <v>1348</v>
      </c>
      <c r="CU41" s="2" t="s">
        <v>1348</v>
      </c>
      <c r="CV41" s="2" t="s">
        <v>1348</v>
      </c>
      <c r="CW41" s="2" t="s">
        <v>732</v>
      </c>
      <c r="CX41" s="2" t="s">
        <v>2709</v>
      </c>
      <c r="CY41" s="2" t="s">
        <v>2946</v>
      </c>
      <c r="CZ41" s="2" t="s">
        <v>2947</v>
      </c>
      <c r="DA41" s="2" t="s">
        <v>134</v>
      </c>
      <c r="DB41" s="2" t="s">
        <v>437</v>
      </c>
      <c r="DC41" s="2" t="s">
        <v>194</v>
      </c>
      <c r="DD41" s="2" t="s">
        <v>262</v>
      </c>
      <c r="DE41" s="34" t="s">
        <v>124</v>
      </c>
      <c r="DF41" s="2">
        <v>1</v>
      </c>
      <c r="DG41" s="2"/>
    </row>
    <row r="42" spans="1:111" x14ac:dyDescent="0.25">
      <c r="A42" s="2">
        <v>49431162</v>
      </c>
      <c r="B42" s="2" t="s">
        <v>2948</v>
      </c>
      <c r="C42" s="27" t="s">
        <v>2414</v>
      </c>
      <c r="D42" s="2" t="s">
        <v>2949</v>
      </c>
      <c r="E42" s="2" t="s">
        <v>2413</v>
      </c>
      <c r="F42" s="2" t="s">
        <v>2707</v>
      </c>
      <c r="G42" s="2" t="s">
        <v>131</v>
      </c>
      <c r="H42" s="2" t="s">
        <v>1242</v>
      </c>
      <c r="I42" s="2" t="s">
        <v>240</v>
      </c>
      <c r="J42" s="2" t="s">
        <v>134</v>
      </c>
      <c r="K42" s="2">
        <v>8</v>
      </c>
      <c r="L42" s="2" t="s">
        <v>131</v>
      </c>
      <c r="M42" s="2" t="s">
        <v>135</v>
      </c>
      <c r="N42" s="2">
        <v>12</v>
      </c>
      <c r="O42" s="2" t="s">
        <v>243</v>
      </c>
      <c r="P42" s="2">
        <v>7</v>
      </c>
      <c r="Q42" s="2" t="s">
        <v>243</v>
      </c>
      <c r="R42" s="28">
        <v>45260</v>
      </c>
      <c r="S42" s="28">
        <v>45273</v>
      </c>
      <c r="T42" s="28">
        <v>45260</v>
      </c>
      <c r="U42" s="28">
        <v>45260</v>
      </c>
      <c r="V42" s="28">
        <v>45274</v>
      </c>
      <c r="W42" s="30">
        <v>2023</v>
      </c>
      <c r="X42" s="2" t="s">
        <v>137</v>
      </c>
      <c r="Y42" s="2">
        <v>0</v>
      </c>
      <c r="Z42" s="2">
        <v>0</v>
      </c>
      <c r="AA42" s="2">
        <v>5000000.3899999997</v>
      </c>
      <c r="AB42" s="2" t="s">
        <v>138</v>
      </c>
      <c r="AC42" s="2">
        <v>5000000.3899999997</v>
      </c>
      <c r="AD42" s="31">
        <v>5000000.3899999997</v>
      </c>
      <c r="AE42" s="2">
        <v>798319.39</v>
      </c>
      <c r="AF42" s="2" t="s">
        <v>174</v>
      </c>
      <c r="AG42" s="2">
        <v>0</v>
      </c>
      <c r="AH42" s="2">
        <v>0</v>
      </c>
      <c r="AI42" s="2">
        <v>4201681</v>
      </c>
      <c r="AJ42" s="2">
        <v>5047</v>
      </c>
      <c r="AK42" s="2" t="s">
        <v>2708</v>
      </c>
      <c r="AL42" s="2" t="s">
        <v>2410</v>
      </c>
      <c r="AM42" s="2">
        <v>7079</v>
      </c>
      <c r="AN42" s="2" t="s">
        <v>2410</v>
      </c>
      <c r="AO42" s="2" t="s">
        <v>2709</v>
      </c>
      <c r="AP42" s="2" t="s">
        <v>177</v>
      </c>
      <c r="AQ42" s="2" t="s">
        <v>145</v>
      </c>
      <c r="AR42" s="2" t="s">
        <v>146</v>
      </c>
      <c r="AS42" s="2" t="s">
        <v>147</v>
      </c>
      <c r="AT42" s="2">
        <v>886334</v>
      </c>
      <c r="AU42" s="2" t="s">
        <v>2950</v>
      </c>
      <c r="AV42" s="2" t="s">
        <v>2951</v>
      </c>
      <c r="AW42" s="2">
        <v>1481071</v>
      </c>
      <c r="AX42" s="2" t="s">
        <v>2447</v>
      </c>
      <c r="AY42" s="2" t="s">
        <v>1140</v>
      </c>
      <c r="AZ42" s="2" t="s">
        <v>248</v>
      </c>
      <c r="BA42" s="2" t="s">
        <v>146</v>
      </c>
      <c r="BB42" s="2" t="s">
        <v>177</v>
      </c>
      <c r="BC42" s="2">
        <v>19</v>
      </c>
      <c r="BD42" s="2" t="s">
        <v>147</v>
      </c>
      <c r="BE42" s="2">
        <v>12</v>
      </c>
      <c r="BF42" s="2">
        <v>2</v>
      </c>
      <c r="BG42" s="2" t="s">
        <v>177</v>
      </c>
      <c r="BH42" s="2" t="s">
        <v>137</v>
      </c>
      <c r="BI42" s="2">
        <v>132372554</v>
      </c>
      <c r="BJ42" s="2">
        <v>80111700</v>
      </c>
      <c r="BK42" s="2" t="s">
        <v>322</v>
      </c>
      <c r="BL42" s="2">
        <v>80111715</v>
      </c>
      <c r="BM42" s="2" t="s">
        <v>323</v>
      </c>
      <c r="BN42" s="2" t="s">
        <v>255</v>
      </c>
      <c r="BO42" s="2" t="s">
        <v>324</v>
      </c>
      <c r="BP42" s="2" t="s">
        <v>325</v>
      </c>
      <c r="BQ42" s="2" t="s">
        <v>2952</v>
      </c>
      <c r="BR42" s="2">
        <v>1</v>
      </c>
      <c r="BS42" s="2" t="s">
        <v>259</v>
      </c>
      <c r="BT42" s="2" t="s">
        <v>138</v>
      </c>
      <c r="BU42" s="2">
        <v>4201681</v>
      </c>
      <c r="BV42" s="2">
        <v>0</v>
      </c>
      <c r="BW42" s="2">
        <v>0</v>
      </c>
      <c r="BX42" s="2">
        <v>0</v>
      </c>
      <c r="BY42" s="2">
        <v>4201681</v>
      </c>
      <c r="BZ42" s="2" t="s">
        <v>160</v>
      </c>
      <c r="CA42" s="2">
        <v>1660</v>
      </c>
      <c r="CB42" s="2" t="s">
        <v>177</v>
      </c>
      <c r="CC42" s="2" t="s">
        <v>124</v>
      </c>
      <c r="CD42" s="28">
        <v>45482</v>
      </c>
      <c r="CE42" s="2" t="s">
        <v>194</v>
      </c>
      <c r="CF42" s="2" t="s">
        <v>194</v>
      </c>
      <c r="CG42" s="2" t="s">
        <v>2953</v>
      </c>
      <c r="CH42" s="27" t="s">
        <v>2954</v>
      </c>
      <c r="CI42" s="2" t="s">
        <v>2955</v>
      </c>
      <c r="CJ42" s="2" t="s">
        <v>2719</v>
      </c>
      <c r="CK42" s="28">
        <v>45453</v>
      </c>
      <c r="CL42" s="30">
        <f>180/30</f>
        <v>6</v>
      </c>
      <c r="CM42" s="2" t="s">
        <v>124</v>
      </c>
      <c r="CN42" s="2" t="s">
        <v>124</v>
      </c>
      <c r="CO42" s="2" t="s">
        <v>124</v>
      </c>
      <c r="CP42" s="27" t="s">
        <v>2954</v>
      </c>
      <c r="CQ42" s="2" t="s">
        <v>194</v>
      </c>
      <c r="CR42" s="29" t="s">
        <v>262</v>
      </c>
      <c r="CS42" s="29" t="s">
        <v>262</v>
      </c>
      <c r="CT42" s="34" t="s">
        <v>1348</v>
      </c>
      <c r="CU42" s="2" t="s">
        <v>1348</v>
      </c>
      <c r="CV42" s="2" t="s">
        <v>1348</v>
      </c>
      <c r="CW42" s="2" t="s">
        <v>198</v>
      </c>
      <c r="CX42" s="2" t="s">
        <v>2709</v>
      </c>
      <c r="CY42" s="2" t="s">
        <v>2956</v>
      </c>
      <c r="CZ42" s="2" t="s">
        <v>2957</v>
      </c>
      <c r="DA42" s="2" t="s">
        <v>134</v>
      </c>
      <c r="DB42" s="2" t="s">
        <v>437</v>
      </c>
      <c r="DC42" s="2" t="s">
        <v>194</v>
      </c>
      <c r="DD42" s="2" t="s">
        <v>262</v>
      </c>
      <c r="DE42" s="34" t="s">
        <v>134</v>
      </c>
      <c r="DF42" s="2">
        <v>1</v>
      </c>
      <c r="DG42" s="2"/>
    </row>
    <row r="43" spans="1:111" x14ac:dyDescent="0.25">
      <c r="A43" s="2">
        <v>49602563</v>
      </c>
      <c r="B43" s="2" t="s">
        <v>2958</v>
      </c>
      <c r="C43" s="27" t="s">
        <v>2959</v>
      </c>
      <c r="D43" s="2" t="s">
        <v>2960</v>
      </c>
      <c r="E43" s="2" t="s">
        <v>2961</v>
      </c>
      <c r="F43" s="2" t="s">
        <v>2962</v>
      </c>
      <c r="G43" s="2" t="s">
        <v>131</v>
      </c>
      <c r="H43" s="2" t="s">
        <v>419</v>
      </c>
      <c r="I43" s="2" t="s">
        <v>240</v>
      </c>
      <c r="J43" s="2" t="s">
        <v>134</v>
      </c>
      <c r="K43" s="2">
        <v>8</v>
      </c>
      <c r="L43" s="2" t="s">
        <v>131</v>
      </c>
      <c r="M43" s="2" t="s">
        <v>135</v>
      </c>
      <c r="N43" s="2">
        <v>12</v>
      </c>
      <c r="O43" s="2" t="s">
        <v>243</v>
      </c>
      <c r="P43" s="2">
        <v>7</v>
      </c>
      <c r="Q43" s="2" t="s">
        <v>243</v>
      </c>
      <c r="R43" s="28">
        <v>45286</v>
      </c>
      <c r="S43" s="28">
        <v>45286</v>
      </c>
      <c r="T43" s="28">
        <v>45286</v>
      </c>
      <c r="U43" s="28">
        <v>45286</v>
      </c>
      <c r="V43" s="28">
        <v>45286</v>
      </c>
      <c r="W43" s="30">
        <v>2023</v>
      </c>
      <c r="X43" s="2" t="s">
        <v>137</v>
      </c>
      <c r="Y43" s="2">
        <v>0</v>
      </c>
      <c r="Z43" s="2">
        <v>0</v>
      </c>
      <c r="AA43" s="2">
        <v>40000000.030000001</v>
      </c>
      <c r="AB43" s="2" t="s">
        <v>138</v>
      </c>
      <c r="AC43" s="2">
        <v>40000000.030000001</v>
      </c>
      <c r="AD43" s="31">
        <v>40000000.030000001</v>
      </c>
      <c r="AE43" s="2">
        <v>6386554.6260000002</v>
      </c>
      <c r="AF43" s="2" t="s">
        <v>174</v>
      </c>
      <c r="AG43" s="2">
        <v>0</v>
      </c>
      <c r="AH43" s="2">
        <v>0</v>
      </c>
      <c r="AI43" s="2">
        <v>33613445.399999999</v>
      </c>
      <c r="AJ43" s="2">
        <v>894244</v>
      </c>
      <c r="AK43" s="2" t="s">
        <v>2533</v>
      </c>
      <c r="AL43" s="2" t="s">
        <v>2963</v>
      </c>
      <c r="AM43" s="2">
        <v>6943</v>
      </c>
      <c r="AN43" s="2" t="s">
        <v>2535</v>
      </c>
      <c r="AO43" s="2" t="s">
        <v>143</v>
      </c>
      <c r="AP43" s="2" t="s">
        <v>2964</v>
      </c>
      <c r="AQ43" s="2" t="s">
        <v>145</v>
      </c>
      <c r="AR43" s="2" t="s">
        <v>146</v>
      </c>
      <c r="AS43" s="2" t="s">
        <v>147</v>
      </c>
      <c r="AT43" s="2">
        <v>1335171</v>
      </c>
      <c r="AU43" s="2" t="s">
        <v>2965</v>
      </c>
      <c r="AV43" s="2" t="s">
        <v>2966</v>
      </c>
      <c r="AW43" s="2">
        <v>1919770</v>
      </c>
      <c r="AX43" s="2" t="s">
        <v>2431</v>
      </c>
      <c r="AY43" s="2" t="s">
        <v>639</v>
      </c>
      <c r="AZ43" s="2" t="s">
        <v>2967</v>
      </c>
      <c r="BA43" s="2" t="s">
        <v>152</v>
      </c>
      <c r="BB43" s="2" t="s">
        <v>153</v>
      </c>
      <c r="BC43" s="2">
        <v>19</v>
      </c>
      <c r="BD43" s="2" t="s">
        <v>147</v>
      </c>
      <c r="BE43" s="2">
        <v>7</v>
      </c>
      <c r="BF43" s="2">
        <v>2</v>
      </c>
      <c r="BG43" s="2" t="s">
        <v>177</v>
      </c>
      <c r="BH43" s="2" t="s">
        <v>137</v>
      </c>
      <c r="BI43" s="2">
        <v>132864100</v>
      </c>
      <c r="BJ43" s="2">
        <v>80101500</v>
      </c>
      <c r="BK43" s="2" t="s">
        <v>253</v>
      </c>
      <c r="BL43" s="2">
        <v>80101505</v>
      </c>
      <c r="BM43" s="2" t="s">
        <v>769</v>
      </c>
      <c r="BN43" s="2" t="s">
        <v>255</v>
      </c>
      <c r="BO43" s="2" t="s">
        <v>256</v>
      </c>
      <c r="BP43" s="2" t="s">
        <v>257</v>
      </c>
      <c r="BQ43" s="2" t="s">
        <v>177</v>
      </c>
      <c r="BR43" s="2">
        <v>1</v>
      </c>
      <c r="BS43" s="2" t="s">
        <v>259</v>
      </c>
      <c r="BT43" s="2" t="s">
        <v>138</v>
      </c>
      <c r="BU43" s="2">
        <v>33613445.399999999</v>
      </c>
      <c r="BV43" s="2">
        <v>0</v>
      </c>
      <c r="BW43" s="2">
        <v>0</v>
      </c>
      <c r="BX43" s="2">
        <v>0</v>
      </c>
      <c r="BY43" s="2">
        <v>33613445.399999999</v>
      </c>
      <c r="BZ43" s="2" t="s">
        <v>160</v>
      </c>
      <c r="CA43" s="2">
        <v>27</v>
      </c>
      <c r="CB43" s="2" t="s">
        <v>177</v>
      </c>
      <c r="CC43" s="2" t="s">
        <v>124</v>
      </c>
      <c r="CD43" s="28">
        <v>45497</v>
      </c>
      <c r="CE43" s="2" t="s">
        <v>194</v>
      </c>
      <c r="CF43" s="2" t="s">
        <v>194</v>
      </c>
      <c r="CG43" s="2" t="s">
        <v>2968</v>
      </c>
      <c r="CH43" s="27" t="s">
        <v>2969</v>
      </c>
      <c r="CI43" s="33" t="s">
        <v>433</v>
      </c>
      <c r="CJ43" s="28">
        <v>45279</v>
      </c>
      <c r="CK43" s="28">
        <v>45291</v>
      </c>
      <c r="CL43" s="30">
        <v>1</v>
      </c>
      <c r="CM43" s="2" t="s">
        <v>124</v>
      </c>
      <c r="CN43" s="2" t="s">
        <v>124</v>
      </c>
      <c r="CO43" s="2" t="s">
        <v>124</v>
      </c>
      <c r="CP43" s="27" t="s">
        <v>2969</v>
      </c>
      <c r="CQ43" s="2" t="s">
        <v>134</v>
      </c>
      <c r="CR43" s="29">
        <v>22</v>
      </c>
      <c r="CS43" s="29">
        <v>22</v>
      </c>
      <c r="CT43" s="34" t="s">
        <v>124</v>
      </c>
      <c r="CU43" s="2" t="s">
        <v>1348</v>
      </c>
      <c r="CV43" s="2" t="s">
        <v>1348</v>
      </c>
      <c r="CW43" s="2" t="s">
        <v>198</v>
      </c>
      <c r="CX43" s="2" t="s">
        <v>2497</v>
      </c>
      <c r="CY43" s="2" t="s">
        <v>2970</v>
      </c>
      <c r="CZ43" s="2" t="s">
        <v>2971</v>
      </c>
      <c r="DA43" s="2" t="s">
        <v>134</v>
      </c>
      <c r="DB43" s="2" t="s">
        <v>437</v>
      </c>
      <c r="DC43" s="2" t="s">
        <v>194</v>
      </c>
      <c r="DD43" s="2" t="s">
        <v>262</v>
      </c>
      <c r="DE43" s="34" t="s">
        <v>2543</v>
      </c>
      <c r="DF43" s="2">
        <v>2</v>
      </c>
      <c r="DG43" s="2"/>
    </row>
    <row r="44" spans="1:111" ht="15.75" customHeight="1" x14ac:dyDescent="0.25">
      <c r="A44" s="2">
        <v>49527791</v>
      </c>
      <c r="B44" s="2" t="s">
        <v>2972</v>
      </c>
      <c r="C44" s="27" t="s">
        <v>2973</v>
      </c>
      <c r="D44" s="2" t="s">
        <v>2405</v>
      </c>
      <c r="E44" s="2" t="s">
        <v>2405</v>
      </c>
      <c r="F44" s="2" t="s">
        <v>2974</v>
      </c>
      <c r="G44" s="2" t="s">
        <v>131</v>
      </c>
      <c r="H44" s="2" t="s">
        <v>132</v>
      </c>
      <c r="I44" s="2" t="s">
        <v>133</v>
      </c>
      <c r="J44" s="2" t="s">
        <v>134</v>
      </c>
      <c r="K44" s="2">
        <v>8</v>
      </c>
      <c r="L44" s="2" t="s">
        <v>131</v>
      </c>
      <c r="M44" s="2" t="s">
        <v>135</v>
      </c>
      <c r="N44" s="2">
        <v>12</v>
      </c>
      <c r="O44" s="2" t="s">
        <v>243</v>
      </c>
      <c r="P44" s="2">
        <v>7</v>
      </c>
      <c r="Q44" s="2" t="s">
        <v>243</v>
      </c>
      <c r="R44" s="28">
        <v>45273</v>
      </c>
      <c r="S44" s="28">
        <v>45288</v>
      </c>
      <c r="T44" s="28">
        <v>45288</v>
      </c>
      <c r="U44" s="28">
        <v>45300</v>
      </c>
      <c r="V44" s="28">
        <v>45289</v>
      </c>
      <c r="W44" s="30">
        <v>2023</v>
      </c>
      <c r="X44" s="2" t="s">
        <v>137</v>
      </c>
      <c r="Y44" s="2">
        <v>4.576923077</v>
      </c>
      <c r="Z44" s="2">
        <v>26</v>
      </c>
      <c r="AA44" s="2">
        <v>20000000</v>
      </c>
      <c r="AB44" s="2" t="s">
        <v>138</v>
      </c>
      <c r="AC44" s="2">
        <v>20000000</v>
      </c>
      <c r="AD44" s="31">
        <v>20000000</v>
      </c>
      <c r="AE44" s="2">
        <v>0</v>
      </c>
      <c r="AF44" s="2" t="s">
        <v>139</v>
      </c>
      <c r="AG44" s="2">
        <v>0</v>
      </c>
      <c r="AH44" s="2">
        <v>0</v>
      </c>
      <c r="AI44" s="2">
        <v>20000000</v>
      </c>
      <c r="AJ44" s="2">
        <v>711841</v>
      </c>
      <c r="AK44" s="2" t="s">
        <v>2975</v>
      </c>
      <c r="AL44" s="2" t="s">
        <v>2398</v>
      </c>
      <c r="AM44" s="2">
        <v>6947</v>
      </c>
      <c r="AN44" s="2" t="s">
        <v>2398</v>
      </c>
      <c r="AO44" s="2" t="s">
        <v>143</v>
      </c>
      <c r="AP44" s="2" t="s">
        <v>144</v>
      </c>
      <c r="AQ44" s="2" t="s">
        <v>320</v>
      </c>
      <c r="AR44" s="2" t="s">
        <v>146</v>
      </c>
      <c r="AS44" s="2" t="s">
        <v>147</v>
      </c>
      <c r="AT44" s="2">
        <v>131086</v>
      </c>
      <c r="AU44" s="2" t="s">
        <v>348</v>
      </c>
      <c r="AV44" s="2" t="s">
        <v>2976</v>
      </c>
      <c r="AW44" s="2">
        <v>60632</v>
      </c>
      <c r="AX44" s="2" t="s">
        <v>347</v>
      </c>
      <c r="AY44" s="2" t="s">
        <v>2977</v>
      </c>
      <c r="AZ44" s="2" t="s">
        <v>571</v>
      </c>
      <c r="BA44" s="2" t="s">
        <v>146</v>
      </c>
      <c r="BB44" s="2" t="s">
        <v>153</v>
      </c>
      <c r="BC44" s="2">
        <v>0</v>
      </c>
      <c r="BD44" s="2" t="s">
        <v>147</v>
      </c>
      <c r="BE44" s="2">
        <v>22</v>
      </c>
      <c r="BF44" s="2">
        <v>2</v>
      </c>
      <c r="BG44" s="2" t="s">
        <v>2978</v>
      </c>
      <c r="BH44" s="2" t="s">
        <v>137</v>
      </c>
      <c r="BI44" s="2">
        <v>132644006</v>
      </c>
      <c r="BJ44" s="2">
        <v>85151600</v>
      </c>
      <c r="BK44" s="2" t="s">
        <v>2979</v>
      </c>
      <c r="BL44" s="2">
        <v>85151602</v>
      </c>
      <c r="BM44" s="2" t="s">
        <v>2980</v>
      </c>
      <c r="BN44" s="2" t="s">
        <v>2981</v>
      </c>
      <c r="BO44" s="2" t="s">
        <v>2982</v>
      </c>
      <c r="BP44" s="2" t="s">
        <v>2983</v>
      </c>
      <c r="BQ44" s="2" t="s">
        <v>2984</v>
      </c>
      <c r="BR44" s="2">
        <v>1</v>
      </c>
      <c r="BS44" s="2" t="s">
        <v>163</v>
      </c>
      <c r="BT44" s="2" t="s">
        <v>138</v>
      </c>
      <c r="BU44" s="2">
        <v>20000000</v>
      </c>
      <c r="BV44" s="2">
        <v>0</v>
      </c>
      <c r="BW44" s="2">
        <v>0</v>
      </c>
      <c r="BX44" s="2">
        <v>0</v>
      </c>
      <c r="BY44" s="2">
        <v>20000000</v>
      </c>
      <c r="BZ44" s="2" t="s">
        <v>160</v>
      </c>
      <c r="CA44" s="2">
        <v>4243</v>
      </c>
      <c r="CB44" s="2" t="s">
        <v>2985</v>
      </c>
      <c r="CC44" s="2" t="s">
        <v>124</v>
      </c>
      <c r="CD44" s="28">
        <v>45499</v>
      </c>
      <c r="CE44" s="2" t="s">
        <v>2978</v>
      </c>
      <c r="CF44" s="2" t="s">
        <v>2986</v>
      </c>
      <c r="CG44" s="2" t="s">
        <v>2987</v>
      </c>
      <c r="CH44" s="27" t="s">
        <v>2988</v>
      </c>
      <c r="CI44" s="2" t="s">
        <v>2989</v>
      </c>
      <c r="CJ44" s="28">
        <v>45278</v>
      </c>
      <c r="CK44" s="28">
        <v>45328</v>
      </c>
      <c r="CL44" s="59">
        <v>1.5</v>
      </c>
      <c r="CM44" s="2" t="s">
        <v>124</v>
      </c>
      <c r="CN44" s="2" t="s">
        <v>124</v>
      </c>
      <c r="CO44" s="2" t="s">
        <v>194</v>
      </c>
      <c r="CP44" s="2" t="s">
        <v>194</v>
      </c>
      <c r="CQ44" s="2" t="s">
        <v>194</v>
      </c>
      <c r="CR44" s="29" t="s">
        <v>2990</v>
      </c>
      <c r="CS44" s="29">
        <v>24</v>
      </c>
      <c r="CT44" s="34" t="s">
        <v>134</v>
      </c>
      <c r="CU44" s="2" t="s">
        <v>2495</v>
      </c>
      <c r="CV44" s="2" t="s">
        <v>2578</v>
      </c>
      <c r="CW44" s="2" t="s">
        <v>198</v>
      </c>
      <c r="CX44" t="s">
        <v>2709</v>
      </c>
      <c r="CY44" s="2" t="s">
        <v>2991</v>
      </c>
      <c r="CZ44" s="2" t="s">
        <v>2992</v>
      </c>
      <c r="DA44" s="2" t="s">
        <v>134</v>
      </c>
      <c r="DB44" s="2" t="s">
        <v>437</v>
      </c>
      <c r="DC44" s="2" t="s">
        <v>194</v>
      </c>
      <c r="DD44" s="2" t="s">
        <v>262</v>
      </c>
      <c r="DE44" s="34" t="s">
        <v>134</v>
      </c>
      <c r="DF44" s="2">
        <v>1</v>
      </c>
      <c r="DG44" s="2"/>
    </row>
    <row r="45" spans="1:111" x14ac:dyDescent="0.25">
      <c r="A45" s="2">
        <v>48816856</v>
      </c>
      <c r="B45" s="2" t="s">
        <v>2993</v>
      </c>
      <c r="C45" s="27" t="s">
        <v>2994</v>
      </c>
      <c r="D45" s="2" t="s">
        <v>2995</v>
      </c>
      <c r="E45" s="2" t="s">
        <v>2409</v>
      </c>
      <c r="F45" s="2" t="s">
        <v>2996</v>
      </c>
      <c r="G45" s="2" t="s">
        <v>131</v>
      </c>
      <c r="H45" s="2" t="s">
        <v>132</v>
      </c>
      <c r="I45" s="2" t="s">
        <v>133</v>
      </c>
      <c r="J45" s="2" t="s">
        <v>134</v>
      </c>
      <c r="K45" s="2">
        <v>8</v>
      </c>
      <c r="L45" s="2" t="s">
        <v>131</v>
      </c>
      <c r="M45" s="2" t="s">
        <v>135</v>
      </c>
      <c r="N45" s="2">
        <v>12</v>
      </c>
      <c r="O45" s="2" t="s">
        <v>243</v>
      </c>
      <c r="P45" s="2">
        <v>7</v>
      </c>
      <c r="Q45" s="2" t="s">
        <v>243</v>
      </c>
      <c r="R45" s="28">
        <v>45168</v>
      </c>
      <c r="S45" s="28">
        <v>45257</v>
      </c>
      <c r="T45" s="28">
        <v>45257</v>
      </c>
      <c r="U45" s="28">
        <v>45257</v>
      </c>
      <c r="V45" s="28">
        <v>45259</v>
      </c>
      <c r="W45" s="30">
        <v>2023</v>
      </c>
      <c r="X45" s="2" t="s">
        <v>137</v>
      </c>
      <c r="Y45" s="2">
        <v>4.576923077</v>
      </c>
      <c r="Z45" s="2">
        <v>26</v>
      </c>
      <c r="AA45" s="2">
        <v>2300231000</v>
      </c>
      <c r="AB45" s="2" t="s">
        <v>138</v>
      </c>
      <c r="AC45" s="2">
        <v>2300231000</v>
      </c>
      <c r="AD45" s="31">
        <v>2300231000</v>
      </c>
      <c r="AE45" s="2">
        <v>0</v>
      </c>
      <c r="AF45" s="2" t="s">
        <v>139</v>
      </c>
      <c r="AG45" s="2">
        <v>0</v>
      </c>
      <c r="AH45" s="2">
        <v>0</v>
      </c>
      <c r="AI45" s="2">
        <v>2300231000</v>
      </c>
      <c r="AJ45" s="2">
        <v>730566</v>
      </c>
      <c r="AK45" s="2" t="s">
        <v>1002</v>
      </c>
      <c r="AL45" s="2" t="s">
        <v>1003</v>
      </c>
      <c r="AM45" s="2">
        <v>1329930</v>
      </c>
      <c r="AN45" s="2" t="s">
        <v>1003</v>
      </c>
      <c r="AO45" s="2" t="s">
        <v>143</v>
      </c>
      <c r="AP45" s="2" t="s">
        <v>216</v>
      </c>
      <c r="AQ45" s="2" t="s">
        <v>145</v>
      </c>
      <c r="AR45" s="2" t="s">
        <v>146</v>
      </c>
      <c r="AS45" s="2" t="s">
        <v>147</v>
      </c>
      <c r="AT45" s="2">
        <v>62313</v>
      </c>
      <c r="AU45" s="2" t="s">
        <v>348</v>
      </c>
      <c r="AV45" s="2" t="s">
        <v>832</v>
      </c>
      <c r="AW45" s="2">
        <v>60632</v>
      </c>
      <c r="AX45" s="2" t="s">
        <v>347</v>
      </c>
      <c r="AY45" s="2" t="s">
        <v>355</v>
      </c>
      <c r="AZ45" s="2" t="s">
        <v>145</v>
      </c>
      <c r="BA45" s="2" t="s">
        <v>146</v>
      </c>
      <c r="BB45" s="2" t="s">
        <v>153</v>
      </c>
      <c r="BC45" s="2">
        <v>0</v>
      </c>
      <c r="BD45" s="2" t="s">
        <v>147</v>
      </c>
      <c r="BE45" s="2">
        <v>7</v>
      </c>
      <c r="BF45" s="2">
        <v>2</v>
      </c>
      <c r="BG45" s="2" t="s">
        <v>2997</v>
      </c>
      <c r="BH45" s="2" t="s">
        <v>137</v>
      </c>
      <c r="BI45" s="2">
        <v>130617273</v>
      </c>
      <c r="BJ45" s="2">
        <v>81131500</v>
      </c>
      <c r="BK45" s="2" t="s">
        <v>448</v>
      </c>
      <c r="BL45" s="2">
        <v>81131504</v>
      </c>
      <c r="BM45" s="2" t="s">
        <v>449</v>
      </c>
      <c r="BN45" s="2" t="s">
        <v>222</v>
      </c>
      <c r="BO45" s="2" t="s">
        <v>450</v>
      </c>
      <c r="BP45" s="2" t="s">
        <v>451</v>
      </c>
      <c r="BQ45" s="2" t="s">
        <v>2998</v>
      </c>
      <c r="BR45" s="2">
        <v>1</v>
      </c>
      <c r="BS45" s="2" t="s">
        <v>163</v>
      </c>
      <c r="BT45" s="2" t="s">
        <v>138</v>
      </c>
      <c r="BU45" s="2">
        <v>2300231000</v>
      </c>
      <c r="BV45" s="2">
        <v>0</v>
      </c>
      <c r="BW45" s="2">
        <v>0</v>
      </c>
      <c r="BX45" s="2">
        <v>0</v>
      </c>
      <c r="BY45" s="2">
        <v>2300231000</v>
      </c>
      <c r="BZ45" s="2" t="s">
        <v>160</v>
      </c>
      <c r="CA45" s="2">
        <v>2867</v>
      </c>
      <c r="CB45" s="2" t="s">
        <v>1169</v>
      </c>
      <c r="CC45" s="2" t="s">
        <v>124</v>
      </c>
      <c r="CD45" s="28">
        <v>45502</v>
      </c>
      <c r="CE45" s="2" t="s">
        <v>2997</v>
      </c>
      <c r="CF45" s="27" t="s">
        <v>2999</v>
      </c>
      <c r="CG45" s="2" t="s">
        <v>3000</v>
      </c>
      <c r="CH45" s="27" t="s">
        <v>3001</v>
      </c>
      <c r="CI45" s="28">
        <v>45994</v>
      </c>
      <c r="CJ45" s="28">
        <v>45189</v>
      </c>
      <c r="CK45" s="2" t="s">
        <v>262</v>
      </c>
      <c r="CL45" s="30">
        <f>115/4</f>
        <v>28.75</v>
      </c>
      <c r="CM45" s="2" t="s">
        <v>2720</v>
      </c>
      <c r="CN45" s="2" t="s">
        <v>134</v>
      </c>
      <c r="CO45" s="2" t="s">
        <v>194</v>
      </c>
      <c r="CP45" s="2" t="s">
        <v>194</v>
      </c>
      <c r="CQ45" s="2" t="s">
        <v>194</v>
      </c>
      <c r="CR45" s="29" t="s">
        <v>3002</v>
      </c>
      <c r="CS45" s="29">
        <v>24</v>
      </c>
      <c r="CT45" s="34" t="s">
        <v>134</v>
      </c>
      <c r="CU45" s="2" t="s">
        <v>2495</v>
      </c>
      <c r="CV45" s="2" t="s">
        <v>2478</v>
      </c>
      <c r="CW45" s="2" t="s">
        <v>732</v>
      </c>
      <c r="CX45" s="2" t="s">
        <v>2709</v>
      </c>
      <c r="CY45" s="2" t="s">
        <v>3003</v>
      </c>
      <c r="CZ45" s="2" t="s">
        <v>3004</v>
      </c>
      <c r="DA45" s="2" t="s">
        <v>134</v>
      </c>
      <c r="DB45" s="2" t="s">
        <v>437</v>
      </c>
      <c r="DC45" s="2" t="s">
        <v>194</v>
      </c>
      <c r="DD45" s="2" t="s">
        <v>3005</v>
      </c>
      <c r="DE45" s="34" t="s">
        <v>134</v>
      </c>
      <c r="DF45" s="2">
        <v>1</v>
      </c>
      <c r="DG45" s="2" t="s">
        <v>2940</v>
      </c>
    </row>
    <row r="46" spans="1:111" x14ac:dyDescent="0.25">
      <c r="A46" s="2">
        <v>48943010</v>
      </c>
      <c r="B46" s="2" t="s">
        <v>974</v>
      </c>
      <c r="C46" s="27" t="s">
        <v>975</v>
      </c>
      <c r="D46" s="2" t="s">
        <v>3006</v>
      </c>
      <c r="E46" s="2" t="s">
        <v>3007</v>
      </c>
      <c r="F46" s="2" t="s">
        <v>978</v>
      </c>
      <c r="G46" s="2" t="s">
        <v>131</v>
      </c>
      <c r="H46" s="2" t="s">
        <v>132</v>
      </c>
      <c r="I46" s="2" t="s">
        <v>133</v>
      </c>
      <c r="J46" s="2" t="s">
        <v>134</v>
      </c>
      <c r="K46" s="2">
        <v>8</v>
      </c>
      <c r="L46" s="2" t="s">
        <v>131</v>
      </c>
      <c r="M46" s="2" t="s">
        <v>135</v>
      </c>
      <c r="N46" s="2">
        <v>12</v>
      </c>
      <c r="O46" s="2" t="s">
        <v>243</v>
      </c>
      <c r="P46" s="2">
        <v>7</v>
      </c>
      <c r="Q46" s="2" t="s">
        <v>243</v>
      </c>
      <c r="R46" s="28">
        <v>45195</v>
      </c>
      <c r="S46" s="28">
        <v>45197</v>
      </c>
      <c r="T46" s="28">
        <v>45197</v>
      </c>
      <c r="U46" s="28">
        <v>45197</v>
      </c>
      <c r="V46" s="28">
        <v>45197</v>
      </c>
      <c r="W46" s="30">
        <v>2023</v>
      </c>
      <c r="X46" s="2" t="s">
        <v>137</v>
      </c>
      <c r="Y46" s="2">
        <v>0</v>
      </c>
      <c r="Z46" s="2">
        <v>0</v>
      </c>
      <c r="AA46" s="2">
        <v>278334975</v>
      </c>
      <c r="AB46" s="2" t="s">
        <v>138</v>
      </c>
      <c r="AC46" s="2">
        <v>278334975</v>
      </c>
      <c r="AD46" s="31">
        <v>278334975</v>
      </c>
      <c r="AE46" s="2">
        <v>0</v>
      </c>
      <c r="AF46" s="2" t="s">
        <v>139</v>
      </c>
      <c r="AG46" s="2">
        <v>0</v>
      </c>
      <c r="AH46" s="2">
        <v>0</v>
      </c>
      <c r="AI46" s="2">
        <v>278334975</v>
      </c>
      <c r="AJ46" s="2">
        <v>654478</v>
      </c>
      <c r="AK46" s="2" t="s">
        <v>979</v>
      </c>
      <c r="AL46" s="2" t="s">
        <v>969</v>
      </c>
      <c r="AM46" s="2">
        <v>1256896</v>
      </c>
      <c r="AN46" s="2" t="s">
        <v>969</v>
      </c>
      <c r="AO46" s="2" t="s">
        <v>143</v>
      </c>
      <c r="AP46" s="2" t="s">
        <v>216</v>
      </c>
      <c r="AQ46" s="2" t="s">
        <v>145</v>
      </c>
      <c r="AR46" s="2" t="s">
        <v>146</v>
      </c>
      <c r="AS46" s="2" t="s">
        <v>147</v>
      </c>
      <c r="AT46" s="2">
        <v>65837</v>
      </c>
      <c r="AU46" s="2" t="s">
        <v>972</v>
      </c>
      <c r="AV46" s="2" t="s">
        <v>980</v>
      </c>
      <c r="AW46" s="2">
        <v>63996</v>
      </c>
      <c r="AX46" s="2" t="s">
        <v>981</v>
      </c>
      <c r="AY46" s="2" t="s">
        <v>982</v>
      </c>
      <c r="AZ46" s="2" t="s">
        <v>248</v>
      </c>
      <c r="BA46" s="2" t="s">
        <v>146</v>
      </c>
      <c r="BB46" s="2" t="s">
        <v>153</v>
      </c>
      <c r="BC46" s="2">
        <v>0</v>
      </c>
      <c r="BD46" s="2" t="s">
        <v>147</v>
      </c>
      <c r="BE46" s="2">
        <v>7</v>
      </c>
      <c r="BF46" s="2">
        <v>2</v>
      </c>
      <c r="BG46" s="2" t="s">
        <v>973</v>
      </c>
      <c r="BH46" s="2" t="s">
        <v>137</v>
      </c>
      <c r="BI46" s="2">
        <v>130974751</v>
      </c>
      <c r="BJ46" s="2">
        <v>93141500</v>
      </c>
      <c r="BK46" s="2" t="s">
        <v>640</v>
      </c>
      <c r="BL46" s="2">
        <v>93141511</v>
      </c>
      <c r="BM46" s="2" t="s">
        <v>983</v>
      </c>
      <c r="BN46" s="2" t="s">
        <v>157</v>
      </c>
      <c r="BO46" s="2" t="s">
        <v>158</v>
      </c>
      <c r="BP46" s="2" t="s">
        <v>642</v>
      </c>
      <c r="BQ46" s="2" t="s">
        <v>984</v>
      </c>
      <c r="BR46" s="2">
        <v>1</v>
      </c>
      <c r="BS46" s="2" t="s">
        <v>163</v>
      </c>
      <c r="BT46" s="2" t="s">
        <v>138</v>
      </c>
      <c r="BU46" s="2">
        <v>278334975</v>
      </c>
      <c r="BV46" s="2">
        <v>0</v>
      </c>
      <c r="BW46" s="2">
        <v>0</v>
      </c>
      <c r="BX46" s="2">
        <v>0</v>
      </c>
      <c r="BY46" s="2">
        <v>278334975</v>
      </c>
      <c r="BZ46" s="2" t="s">
        <v>160</v>
      </c>
      <c r="CA46" s="2">
        <v>5829</v>
      </c>
      <c r="CB46" s="2" t="s">
        <v>985</v>
      </c>
      <c r="CC46" s="2" t="s">
        <v>124</v>
      </c>
      <c r="CD46" s="28">
        <v>45495</v>
      </c>
      <c r="CE46" s="2" t="s">
        <v>973</v>
      </c>
      <c r="CF46" s="27" t="s">
        <v>986</v>
      </c>
      <c r="CG46" s="2" t="s">
        <v>987</v>
      </c>
      <c r="CH46" s="27" t="s">
        <v>988</v>
      </c>
      <c r="CI46" s="2" t="s">
        <v>989</v>
      </c>
      <c r="CJ46" s="28">
        <v>45148</v>
      </c>
      <c r="CK46" s="28">
        <v>45448</v>
      </c>
      <c r="CL46" s="30">
        <v>10</v>
      </c>
      <c r="CM46" s="2" t="s">
        <v>124</v>
      </c>
      <c r="CN46" s="2" t="s">
        <v>124</v>
      </c>
      <c r="CO46" s="2" t="s">
        <v>795</v>
      </c>
      <c r="CP46" s="2" t="s">
        <v>795</v>
      </c>
      <c r="CQ46" s="2" t="s">
        <v>795</v>
      </c>
      <c r="CR46" s="29" t="s">
        <v>195</v>
      </c>
      <c r="CS46" s="29">
        <v>22</v>
      </c>
      <c r="CT46" s="34" t="s">
        <v>124</v>
      </c>
      <c r="CU46" s="2" t="s">
        <v>196</v>
      </c>
      <c r="CV46" s="2" t="s">
        <v>197</v>
      </c>
      <c r="CW46" s="2" t="s">
        <v>198</v>
      </c>
      <c r="CX46" s="2" t="s">
        <v>3008</v>
      </c>
      <c r="CY46" s="2" t="s">
        <v>990</v>
      </c>
      <c r="CZ46" s="2" t="s">
        <v>991</v>
      </c>
      <c r="DA46" s="2" t="s">
        <v>134</v>
      </c>
      <c r="DB46" s="2" t="s">
        <v>437</v>
      </c>
      <c r="DC46" s="2" t="s">
        <v>194</v>
      </c>
      <c r="DD46" s="2" t="s">
        <v>262</v>
      </c>
      <c r="DE46" s="34" t="s">
        <v>134</v>
      </c>
      <c r="DF46" s="2">
        <v>1</v>
      </c>
      <c r="DG46" s="2" t="s">
        <v>3009</v>
      </c>
    </row>
    <row r="47" spans="1:111" x14ac:dyDescent="0.25">
      <c r="A47" s="2">
        <v>47590145</v>
      </c>
      <c r="B47" s="2" t="s">
        <v>3010</v>
      </c>
      <c r="C47" s="27" t="s">
        <v>2400</v>
      </c>
      <c r="D47" s="2" t="s">
        <v>3011</v>
      </c>
      <c r="E47" s="2" t="s">
        <v>2399</v>
      </c>
      <c r="F47" s="2" t="s">
        <v>3012</v>
      </c>
      <c r="G47" s="2" t="s">
        <v>131</v>
      </c>
      <c r="H47" s="2" t="s">
        <v>782</v>
      </c>
      <c r="I47" s="2" t="s">
        <v>240</v>
      </c>
      <c r="J47" s="2" t="s">
        <v>134</v>
      </c>
      <c r="K47" s="2">
        <v>8</v>
      </c>
      <c r="L47" s="2" t="s">
        <v>131</v>
      </c>
      <c r="M47" s="2" t="s">
        <v>135</v>
      </c>
      <c r="N47" s="2">
        <v>12</v>
      </c>
      <c r="O47" s="2" t="s">
        <v>243</v>
      </c>
      <c r="P47" s="2">
        <v>7</v>
      </c>
      <c r="Q47" s="2" t="s">
        <v>243</v>
      </c>
      <c r="R47" s="28">
        <v>44970</v>
      </c>
      <c r="S47" s="28">
        <v>44971</v>
      </c>
      <c r="T47" s="28">
        <v>44970</v>
      </c>
      <c r="U47" s="28">
        <v>44971</v>
      </c>
      <c r="V47" s="28">
        <v>44971</v>
      </c>
      <c r="W47" s="30">
        <v>2023</v>
      </c>
      <c r="X47" s="2" t="s">
        <v>137</v>
      </c>
      <c r="Y47" s="2">
        <v>0</v>
      </c>
      <c r="Z47" s="2">
        <v>0</v>
      </c>
      <c r="AA47" s="2">
        <v>15000000</v>
      </c>
      <c r="AB47" s="2" t="s">
        <v>138</v>
      </c>
      <c r="AC47" s="2">
        <v>15000000</v>
      </c>
      <c r="AD47" s="31">
        <v>15000000</v>
      </c>
      <c r="AE47" s="2">
        <v>0</v>
      </c>
      <c r="AF47" s="2" t="s">
        <v>139</v>
      </c>
      <c r="AG47" s="2">
        <v>0</v>
      </c>
      <c r="AH47" s="2">
        <v>0</v>
      </c>
      <c r="AI47" s="2">
        <v>15000000</v>
      </c>
      <c r="AJ47" s="2">
        <v>654478</v>
      </c>
      <c r="AK47" s="2" t="s">
        <v>979</v>
      </c>
      <c r="AL47" s="2" t="s">
        <v>969</v>
      </c>
      <c r="AM47" s="2">
        <v>1256896</v>
      </c>
      <c r="AN47" s="2" t="s">
        <v>969</v>
      </c>
      <c r="AO47" s="2" t="s">
        <v>143</v>
      </c>
      <c r="AP47" s="2" t="s">
        <v>216</v>
      </c>
      <c r="AQ47" s="2" t="s">
        <v>145</v>
      </c>
      <c r="AR47" s="2" t="s">
        <v>146</v>
      </c>
      <c r="AS47" s="2" t="s">
        <v>147</v>
      </c>
      <c r="AT47" s="2">
        <v>101367</v>
      </c>
      <c r="AU47" s="2" t="s">
        <v>3013</v>
      </c>
      <c r="AV47" s="2" t="s">
        <v>3014</v>
      </c>
      <c r="AW47" s="2">
        <v>98840</v>
      </c>
      <c r="AX47" s="2" t="s">
        <v>2401</v>
      </c>
      <c r="AY47" s="2" t="s">
        <v>447</v>
      </c>
      <c r="AZ47" s="2" t="s">
        <v>1049</v>
      </c>
      <c r="BA47" s="2" t="s">
        <v>1050</v>
      </c>
      <c r="BB47" s="2" t="s">
        <v>153</v>
      </c>
      <c r="BC47" s="2">
        <v>0</v>
      </c>
      <c r="BD47" s="2" t="s">
        <v>147</v>
      </c>
      <c r="BE47" s="2">
        <v>7</v>
      </c>
      <c r="BF47" s="2">
        <v>2</v>
      </c>
      <c r="BG47" s="2" t="s">
        <v>177</v>
      </c>
      <c r="BH47" s="2" t="s">
        <v>137</v>
      </c>
      <c r="BI47" s="2">
        <v>126946136</v>
      </c>
      <c r="BJ47" s="2">
        <v>93141500</v>
      </c>
      <c r="BK47" s="2" t="s">
        <v>640</v>
      </c>
      <c r="BL47" s="2">
        <v>93141511</v>
      </c>
      <c r="BM47" s="2" t="s">
        <v>983</v>
      </c>
      <c r="BN47" s="2" t="s">
        <v>157</v>
      </c>
      <c r="BO47" s="2" t="s">
        <v>158</v>
      </c>
      <c r="BP47" s="2" t="s">
        <v>642</v>
      </c>
      <c r="BQ47" s="2" t="s">
        <v>3015</v>
      </c>
      <c r="BR47" s="2">
        <v>1</v>
      </c>
      <c r="BS47" s="2" t="s">
        <v>259</v>
      </c>
      <c r="BT47" s="2" t="s">
        <v>138</v>
      </c>
      <c r="BU47" s="2">
        <v>15000000</v>
      </c>
      <c r="BV47" s="2">
        <v>0</v>
      </c>
      <c r="BW47" s="2">
        <v>0</v>
      </c>
      <c r="BX47" s="2">
        <v>0</v>
      </c>
      <c r="BY47" s="2">
        <v>15000000</v>
      </c>
      <c r="BZ47" s="2" t="s">
        <v>160</v>
      </c>
      <c r="CA47" s="2">
        <v>1111</v>
      </c>
      <c r="CB47" s="2" t="s">
        <v>3011</v>
      </c>
      <c r="CC47" s="2" t="s">
        <v>124</v>
      </c>
      <c r="CD47" s="28">
        <v>45484</v>
      </c>
      <c r="CE47" s="2" t="s">
        <v>3016</v>
      </c>
      <c r="CF47" s="27" t="s">
        <v>3017</v>
      </c>
      <c r="CG47" s="2" t="s">
        <v>3018</v>
      </c>
      <c r="CH47" s="27" t="s">
        <v>3019</v>
      </c>
      <c r="CI47" s="2" t="s">
        <v>3020</v>
      </c>
      <c r="CJ47" s="28">
        <v>44917</v>
      </c>
      <c r="CK47" s="28">
        <v>45037</v>
      </c>
      <c r="CL47" s="30">
        <v>4</v>
      </c>
      <c r="CM47" s="2" t="s">
        <v>124</v>
      </c>
      <c r="CN47" s="2" t="s">
        <v>124</v>
      </c>
      <c r="CO47" s="2" t="s">
        <v>124</v>
      </c>
      <c r="CP47" s="27" t="s">
        <v>3021</v>
      </c>
      <c r="CQ47" s="2" t="s">
        <v>795</v>
      </c>
      <c r="CR47" s="29" t="s">
        <v>2402</v>
      </c>
      <c r="CS47" s="29">
        <v>24</v>
      </c>
      <c r="CT47" s="34" t="s">
        <v>134</v>
      </c>
      <c r="CU47" s="2" t="s">
        <v>3022</v>
      </c>
      <c r="CV47" s="2" t="s">
        <v>2541</v>
      </c>
      <c r="CW47" s="2" t="s">
        <v>198</v>
      </c>
      <c r="CX47" s="2" t="s">
        <v>3008</v>
      </c>
      <c r="CY47" s="2" t="s">
        <v>3023</v>
      </c>
      <c r="CZ47" s="2" t="s">
        <v>3024</v>
      </c>
      <c r="DA47" s="2" t="s">
        <v>134</v>
      </c>
      <c r="DB47" s="2" t="s">
        <v>437</v>
      </c>
      <c r="DC47" s="2" t="s">
        <v>194</v>
      </c>
      <c r="DD47" s="2" t="s">
        <v>262</v>
      </c>
      <c r="DE47" s="34" t="s">
        <v>124</v>
      </c>
      <c r="DF47" s="2">
        <v>1</v>
      </c>
      <c r="DG47" s="2"/>
    </row>
    <row r="48" spans="1:111" x14ac:dyDescent="0.25">
      <c r="A48" s="2">
        <v>48585997</v>
      </c>
      <c r="B48" s="2" t="s">
        <v>738</v>
      </c>
      <c r="C48" s="27" t="s">
        <v>3025</v>
      </c>
      <c r="D48" s="2" t="s">
        <v>740</v>
      </c>
      <c r="E48" s="2" t="s">
        <v>3026</v>
      </c>
      <c r="F48" s="2" t="s">
        <v>3027</v>
      </c>
      <c r="G48" s="2" t="s">
        <v>131</v>
      </c>
      <c r="H48" s="2" t="s">
        <v>132</v>
      </c>
      <c r="I48" s="2" t="s">
        <v>133</v>
      </c>
      <c r="J48" s="2" t="s">
        <v>134</v>
      </c>
      <c r="K48" s="2">
        <v>8</v>
      </c>
      <c r="L48" s="2" t="s">
        <v>131</v>
      </c>
      <c r="M48" s="2" t="s">
        <v>135</v>
      </c>
      <c r="N48" s="2">
        <v>12</v>
      </c>
      <c r="O48" s="2" t="s">
        <v>243</v>
      </c>
      <c r="P48" s="2">
        <v>7</v>
      </c>
      <c r="Q48" s="2" t="s">
        <v>243</v>
      </c>
      <c r="R48" s="28">
        <v>45132</v>
      </c>
      <c r="S48" s="28">
        <v>45195</v>
      </c>
      <c r="T48" s="28">
        <v>45195</v>
      </c>
      <c r="U48" s="28">
        <v>45324</v>
      </c>
      <c r="V48" s="28">
        <v>45196</v>
      </c>
      <c r="W48" s="30">
        <v>2023</v>
      </c>
      <c r="X48" s="2" t="s">
        <v>137</v>
      </c>
      <c r="Y48" s="2">
        <v>0</v>
      </c>
      <c r="Z48" s="2">
        <v>0</v>
      </c>
      <c r="AA48" s="2">
        <v>48490000</v>
      </c>
      <c r="AB48" s="2" t="s">
        <v>138</v>
      </c>
      <c r="AC48" s="2">
        <v>48490000</v>
      </c>
      <c r="AD48" s="31">
        <v>48490000</v>
      </c>
      <c r="AE48" s="2">
        <v>0</v>
      </c>
      <c r="AF48" s="2" t="s">
        <v>139</v>
      </c>
      <c r="AG48" s="2">
        <v>0</v>
      </c>
      <c r="AH48" s="2">
        <v>0</v>
      </c>
      <c r="AI48" s="2">
        <v>48490000</v>
      </c>
      <c r="AJ48" s="2">
        <v>1602</v>
      </c>
      <c r="AK48" s="2" t="s">
        <v>719</v>
      </c>
      <c r="AL48" s="2" t="s">
        <v>712</v>
      </c>
      <c r="AM48" s="2">
        <v>6934</v>
      </c>
      <c r="AN48" s="2" t="s">
        <v>712</v>
      </c>
      <c r="AO48" s="2" t="s">
        <v>143</v>
      </c>
      <c r="AP48" s="2" t="s">
        <v>720</v>
      </c>
      <c r="AQ48" s="2" t="s">
        <v>145</v>
      </c>
      <c r="AR48" s="2" t="s">
        <v>146</v>
      </c>
      <c r="AS48" s="2" t="s">
        <v>147</v>
      </c>
      <c r="AT48" s="2">
        <v>861964</v>
      </c>
      <c r="AU48" s="2" t="s">
        <v>744</v>
      </c>
      <c r="AV48" s="2" t="s">
        <v>745</v>
      </c>
      <c r="AW48" s="2">
        <v>1457433</v>
      </c>
      <c r="AX48" s="2" t="s">
        <v>746</v>
      </c>
      <c r="AY48" s="2" t="s">
        <v>747</v>
      </c>
      <c r="AZ48" s="2" t="s">
        <v>748</v>
      </c>
      <c r="BA48" s="2" t="s">
        <v>146</v>
      </c>
      <c r="BB48" s="2" t="s">
        <v>153</v>
      </c>
      <c r="BC48" s="2">
        <v>0</v>
      </c>
      <c r="BD48" s="2" t="s">
        <v>147</v>
      </c>
      <c r="BE48" s="2">
        <v>12</v>
      </c>
      <c r="BF48" s="2">
        <v>2</v>
      </c>
      <c r="BG48" s="2" t="s">
        <v>749</v>
      </c>
      <c r="BH48" s="2" t="s">
        <v>137</v>
      </c>
      <c r="BI48" s="2">
        <v>129938690</v>
      </c>
      <c r="BJ48" s="2">
        <v>81131500</v>
      </c>
      <c r="BK48" s="2" t="s">
        <v>448</v>
      </c>
      <c r="BL48" s="2">
        <v>81131504</v>
      </c>
      <c r="BM48" s="2" t="s">
        <v>449</v>
      </c>
      <c r="BN48" s="2" t="s">
        <v>222</v>
      </c>
      <c r="BO48" s="2" t="s">
        <v>450</v>
      </c>
      <c r="BP48" s="2" t="s">
        <v>451</v>
      </c>
      <c r="BQ48" s="2" t="s">
        <v>750</v>
      </c>
      <c r="BR48" s="2">
        <v>1</v>
      </c>
      <c r="BS48" s="2" t="s">
        <v>163</v>
      </c>
      <c r="BT48" s="2" t="s">
        <v>138</v>
      </c>
      <c r="BU48" s="2">
        <v>48490000</v>
      </c>
      <c r="BV48" s="2">
        <v>0</v>
      </c>
      <c r="BW48" s="2">
        <v>0</v>
      </c>
      <c r="BX48" s="2">
        <v>0</v>
      </c>
      <c r="BY48" s="2">
        <v>48490000</v>
      </c>
      <c r="BZ48" s="2" t="s">
        <v>160</v>
      </c>
      <c r="CA48" s="2">
        <v>1625</v>
      </c>
      <c r="CB48" s="2" t="s">
        <v>751</v>
      </c>
      <c r="CC48" s="2" t="s">
        <v>124</v>
      </c>
      <c r="CD48" s="28">
        <v>45498</v>
      </c>
      <c r="CE48" s="2" t="s">
        <v>749</v>
      </c>
      <c r="CF48" s="2" t="s">
        <v>3028</v>
      </c>
      <c r="CG48" s="2" t="s">
        <v>3029</v>
      </c>
      <c r="CH48" s="27" t="s">
        <v>3030</v>
      </c>
      <c r="CI48" s="2" t="s">
        <v>731</v>
      </c>
      <c r="CJ48" s="28">
        <v>45159</v>
      </c>
      <c r="CK48" s="28">
        <v>45291</v>
      </c>
      <c r="CL48" s="30">
        <v>4</v>
      </c>
      <c r="CM48" s="2" t="s">
        <v>124</v>
      </c>
      <c r="CN48" s="2" t="s">
        <v>124</v>
      </c>
      <c r="CO48" s="2" t="s">
        <v>194</v>
      </c>
      <c r="CP48" s="2" t="s">
        <v>194</v>
      </c>
      <c r="CQ48" s="2" t="s">
        <v>194</v>
      </c>
      <c r="CR48" s="29" t="s">
        <v>195</v>
      </c>
      <c r="CS48" s="29">
        <v>22</v>
      </c>
      <c r="CT48" s="34" t="s">
        <v>124</v>
      </c>
      <c r="CU48" s="2" t="s">
        <v>196</v>
      </c>
      <c r="CV48" s="2" t="s">
        <v>2578</v>
      </c>
      <c r="CW48" s="2" t="s">
        <v>732</v>
      </c>
      <c r="CX48" s="2" t="s">
        <v>3031</v>
      </c>
      <c r="CY48" s="2" t="s">
        <v>3032</v>
      </c>
      <c r="CZ48" s="2" t="s">
        <v>3033</v>
      </c>
      <c r="DA48" s="2" t="s">
        <v>134</v>
      </c>
      <c r="DB48" s="2" t="s">
        <v>437</v>
      </c>
      <c r="DC48" s="2" t="s">
        <v>194</v>
      </c>
      <c r="DD48" s="2" t="s">
        <v>262</v>
      </c>
      <c r="DE48" s="34" t="s">
        <v>134</v>
      </c>
      <c r="DF48" s="2">
        <v>1</v>
      </c>
      <c r="DG48" s="2"/>
    </row>
    <row r="49" spans="1:111" x14ac:dyDescent="0.25">
      <c r="A49" s="2">
        <v>48356486</v>
      </c>
      <c r="B49" s="2" t="s">
        <v>715</v>
      </c>
      <c r="C49" s="27" t="s">
        <v>3034</v>
      </c>
      <c r="D49" s="2" t="s">
        <v>717</v>
      </c>
      <c r="E49" s="2" t="s">
        <v>718</v>
      </c>
      <c r="F49" s="2" t="s">
        <v>718</v>
      </c>
      <c r="G49" s="2" t="s">
        <v>131</v>
      </c>
      <c r="H49" s="2" t="s">
        <v>132</v>
      </c>
      <c r="I49" s="2" t="s">
        <v>133</v>
      </c>
      <c r="J49" s="2" t="s">
        <v>134</v>
      </c>
      <c r="K49" s="2">
        <v>8</v>
      </c>
      <c r="L49" s="2" t="s">
        <v>131</v>
      </c>
      <c r="M49" s="2" t="s">
        <v>135</v>
      </c>
      <c r="N49" s="2">
        <v>12</v>
      </c>
      <c r="O49" s="2" t="s">
        <v>243</v>
      </c>
      <c r="P49" s="2">
        <v>7</v>
      </c>
      <c r="Q49" s="2" t="s">
        <v>243</v>
      </c>
      <c r="R49" s="28">
        <v>45093</v>
      </c>
      <c r="S49" s="28">
        <v>45126</v>
      </c>
      <c r="T49" s="28">
        <v>45126</v>
      </c>
      <c r="U49" s="28">
        <v>45126</v>
      </c>
      <c r="V49" s="28">
        <v>45126</v>
      </c>
      <c r="W49" s="30">
        <v>2023</v>
      </c>
      <c r="X49" s="2" t="s">
        <v>137</v>
      </c>
      <c r="Y49" s="2">
        <v>0</v>
      </c>
      <c r="Z49" s="2">
        <v>0</v>
      </c>
      <c r="AA49" s="2">
        <v>109480000</v>
      </c>
      <c r="AB49" s="2" t="s">
        <v>138</v>
      </c>
      <c r="AC49" s="2">
        <v>109480000</v>
      </c>
      <c r="AD49" s="31">
        <v>109480000</v>
      </c>
      <c r="AE49" s="2">
        <v>17480000</v>
      </c>
      <c r="AF49" s="2" t="s">
        <v>174</v>
      </c>
      <c r="AG49" s="2">
        <v>0</v>
      </c>
      <c r="AH49" s="2">
        <v>0</v>
      </c>
      <c r="AI49" s="2">
        <v>92000000</v>
      </c>
      <c r="AJ49" s="2">
        <v>1602</v>
      </c>
      <c r="AK49" s="2" t="s">
        <v>719</v>
      </c>
      <c r="AL49" s="2" t="s">
        <v>712</v>
      </c>
      <c r="AM49" s="2">
        <v>6934</v>
      </c>
      <c r="AN49" s="2" t="s">
        <v>712</v>
      </c>
      <c r="AO49" s="2" t="s">
        <v>143</v>
      </c>
      <c r="AP49" s="2" t="s">
        <v>720</v>
      </c>
      <c r="AQ49" s="2" t="s">
        <v>145</v>
      </c>
      <c r="AR49" s="2" t="s">
        <v>146</v>
      </c>
      <c r="AS49" s="2" t="s">
        <v>147</v>
      </c>
      <c r="AT49" s="2">
        <v>112126</v>
      </c>
      <c r="AU49" s="2" t="s">
        <v>721</v>
      </c>
      <c r="AV49" s="2" t="s">
        <v>722</v>
      </c>
      <c r="AW49" s="2">
        <v>109534</v>
      </c>
      <c r="AX49" s="2" t="s">
        <v>2429</v>
      </c>
      <c r="AY49" s="2" t="s">
        <v>724</v>
      </c>
      <c r="AZ49" s="2" t="s">
        <v>248</v>
      </c>
      <c r="BA49" s="2" t="s">
        <v>146</v>
      </c>
      <c r="BB49" s="2" t="s">
        <v>153</v>
      </c>
      <c r="BC49" s="2">
        <v>19</v>
      </c>
      <c r="BD49" s="2" t="s">
        <v>147</v>
      </c>
      <c r="BE49" s="2">
        <v>12</v>
      </c>
      <c r="BF49" s="2">
        <v>2</v>
      </c>
      <c r="BG49" s="2" t="s">
        <v>725</v>
      </c>
      <c r="BH49" s="2" t="s">
        <v>137</v>
      </c>
      <c r="BI49" s="2">
        <v>129259591</v>
      </c>
      <c r="BJ49" s="2">
        <v>81131500</v>
      </c>
      <c r="BK49" s="2" t="s">
        <v>448</v>
      </c>
      <c r="BL49" s="2">
        <v>81131504</v>
      </c>
      <c r="BM49" s="2" t="s">
        <v>449</v>
      </c>
      <c r="BN49" s="2" t="s">
        <v>222</v>
      </c>
      <c r="BO49" s="2" t="s">
        <v>450</v>
      </c>
      <c r="BP49" s="2" t="s">
        <v>451</v>
      </c>
      <c r="BQ49" s="2" t="s">
        <v>726</v>
      </c>
      <c r="BR49" s="2">
        <v>1</v>
      </c>
      <c r="BS49" s="2" t="s">
        <v>163</v>
      </c>
      <c r="BT49" s="2" t="s">
        <v>138</v>
      </c>
      <c r="BU49" s="2">
        <v>92000000</v>
      </c>
      <c r="BV49" s="2">
        <v>0</v>
      </c>
      <c r="BW49" s="2">
        <v>0</v>
      </c>
      <c r="BX49" s="2">
        <v>0</v>
      </c>
      <c r="BY49" s="2">
        <v>92000000</v>
      </c>
      <c r="BZ49" s="2" t="s">
        <v>160</v>
      </c>
      <c r="CA49" s="2">
        <v>1188</v>
      </c>
      <c r="CB49" s="2" t="s">
        <v>727</v>
      </c>
      <c r="CC49" s="2" t="s">
        <v>124</v>
      </c>
      <c r="CD49" s="28">
        <v>45498</v>
      </c>
      <c r="CE49" s="2" t="s">
        <v>725</v>
      </c>
      <c r="CF49" s="2" t="s">
        <v>728</v>
      </c>
      <c r="CG49" s="2" t="s">
        <v>729</v>
      </c>
      <c r="CH49" s="27" t="s">
        <v>730</v>
      </c>
      <c r="CI49" s="2" t="s">
        <v>731</v>
      </c>
      <c r="CJ49" s="28">
        <v>45118</v>
      </c>
      <c r="CK49" s="28">
        <v>45291</v>
      </c>
      <c r="CL49" s="30">
        <v>5</v>
      </c>
      <c r="CM49" s="2" t="s">
        <v>124</v>
      </c>
      <c r="CN49" s="2" t="s">
        <v>124</v>
      </c>
      <c r="CO49" t="s">
        <v>194</v>
      </c>
      <c r="CP49" s="2" t="s">
        <v>194</v>
      </c>
      <c r="CQ49" s="2" t="s">
        <v>194</v>
      </c>
      <c r="CR49" s="29" t="s">
        <v>195</v>
      </c>
      <c r="CS49" s="29">
        <v>22</v>
      </c>
      <c r="CT49" s="34" t="s">
        <v>124</v>
      </c>
      <c r="CU49" s="2" t="s">
        <v>196</v>
      </c>
      <c r="CV49" s="2" t="s">
        <v>2578</v>
      </c>
      <c r="CW49" s="2" t="s">
        <v>732</v>
      </c>
      <c r="CX49" s="2" t="s">
        <v>3031</v>
      </c>
      <c r="CY49" s="2" t="s">
        <v>733</v>
      </c>
      <c r="CZ49" s="2" t="s">
        <v>734</v>
      </c>
      <c r="DA49" s="2" t="s">
        <v>124</v>
      </c>
      <c r="DB49" s="2" t="s">
        <v>735</v>
      </c>
      <c r="DC49" s="2" t="s">
        <v>194</v>
      </c>
      <c r="DD49" s="2" t="s">
        <v>736</v>
      </c>
      <c r="DE49" s="34" t="s">
        <v>124</v>
      </c>
      <c r="DF49" s="2">
        <v>1</v>
      </c>
      <c r="DG49" s="2" t="s">
        <v>2940</v>
      </c>
    </row>
    <row r="50" spans="1:111" x14ac:dyDescent="0.25">
      <c r="A50" s="2">
        <v>48570587</v>
      </c>
      <c r="B50" s="2" t="s">
        <v>3035</v>
      </c>
      <c r="C50" s="27" t="s">
        <v>3036</v>
      </c>
      <c r="D50" s="2" t="s">
        <v>3037</v>
      </c>
      <c r="E50" s="2" t="s">
        <v>2406</v>
      </c>
      <c r="F50" s="2" t="s">
        <v>3038</v>
      </c>
      <c r="G50" s="2" t="s">
        <v>131</v>
      </c>
      <c r="H50" s="2" t="s">
        <v>132</v>
      </c>
      <c r="I50" s="2" t="s">
        <v>133</v>
      </c>
      <c r="J50" s="2" t="s">
        <v>134</v>
      </c>
      <c r="K50" s="2">
        <v>8</v>
      </c>
      <c r="L50" s="2" t="s">
        <v>131</v>
      </c>
      <c r="M50" s="2" t="s">
        <v>135</v>
      </c>
      <c r="N50" s="2">
        <v>12</v>
      </c>
      <c r="O50" s="2" t="s">
        <v>243</v>
      </c>
      <c r="P50" s="2">
        <v>7</v>
      </c>
      <c r="Q50" s="2" t="s">
        <v>243</v>
      </c>
      <c r="R50" s="28">
        <v>45131</v>
      </c>
      <c r="S50" s="28">
        <v>45163</v>
      </c>
      <c r="T50" s="28">
        <v>45163</v>
      </c>
      <c r="U50" s="28">
        <v>45163</v>
      </c>
      <c r="V50" s="28">
        <v>45217</v>
      </c>
      <c r="W50" s="30">
        <v>2023</v>
      </c>
      <c r="X50" s="2" t="s">
        <v>137</v>
      </c>
      <c r="Y50" s="2">
        <v>0</v>
      </c>
      <c r="Z50" s="2">
        <v>0</v>
      </c>
      <c r="AA50" s="2">
        <v>48905430</v>
      </c>
      <c r="AB50" s="2" t="s">
        <v>138</v>
      </c>
      <c r="AC50" s="2">
        <v>48905430</v>
      </c>
      <c r="AD50" s="31">
        <v>48905430</v>
      </c>
      <c r="AE50" s="2">
        <v>7808430</v>
      </c>
      <c r="AF50" s="2" t="s">
        <v>174</v>
      </c>
      <c r="AG50" s="2">
        <v>0</v>
      </c>
      <c r="AH50" s="2">
        <v>0</v>
      </c>
      <c r="AI50" s="2">
        <v>41097000</v>
      </c>
      <c r="AJ50" s="2">
        <v>1098710</v>
      </c>
      <c r="AK50" s="2" t="s">
        <v>214</v>
      </c>
      <c r="AL50" s="2" t="s">
        <v>215</v>
      </c>
      <c r="AM50" s="2">
        <v>1689493</v>
      </c>
      <c r="AN50" s="2" t="s">
        <v>2397</v>
      </c>
      <c r="AO50" s="2" t="s">
        <v>143</v>
      </c>
      <c r="AP50" s="2" t="s">
        <v>216</v>
      </c>
      <c r="AQ50" s="2" t="s">
        <v>145</v>
      </c>
      <c r="AR50" s="2" t="s">
        <v>146</v>
      </c>
      <c r="AS50" s="2" t="s">
        <v>147</v>
      </c>
      <c r="AT50" s="2">
        <v>287072</v>
      </c>
      <c r="AU50" s="2" t="s">
        <v>484</v>
      </c>
      <c r="AV50" s="2" t="s">
        <v>490</v>
      </c>
      <c r="AW50" s="2">
        <v>281084</v>
      </c>
      <c r="AX50" s="2" t="s">
        <v>491</v>
      </c>
      <c r="AY50" s="2" t="s">
        <v>447</v>
      </c>
      <c r="AZ50" s="2" t="s">
        <v>219</v>
      </c>
      <c r="BA50" s="2" t="s">
        <v>146</v>
      </c>
      <c r="BB50" s="2" t="s">
        <v>153</v>
      </c>
      <c r="BC50" s="2">
        <v>19</v>
      </c>
      <c r="BD50" s="2" t="s">
        <v>147</v>
      </c>
      <c r="BE50" s="2">
        <v>7</v>
      </c>
      <c r="BF50" s="2">
        <v>2</v>
      </c>
      <c r="BG50" s="2" t="s">
        <v>3039</v>
      </c>
      <c r="BH50" s="2" t="s">
        <v>137</v>
      </c>
      <c r="BI50" s="2">
        <v>129891315</v>
      </c>
      <c r="BJ50" s="2">
        <v>80101900</v>
      </c>
      <c r="BK50" s="2" t="s">
        <v>1262</v>
      </c>
      <c r="BL50" s="2">
        <v>80101901</v>
      </c>
      <c r="BM50" s="2" t="s">
        <v>1263</v>
      </c>
      <c r="BN50" s="2" t="s">
        <v>255</v>
      </c>
      <c r="BO50" s="2" t="s">
        <v>256</v>
      </c>
      <c r="BP50" s="2" t="s">
        <v>1264</v>
      </c>
      <c r="BQ50" s="2" t="s">
        <v>3040</v>
      </c>
      <c r="BR50" s="2">
        <v>1</v>
      </c>
      <c r="BS50" s="2" t="s">
        <v>163</v>
      </c>
      <c r="BT50" s="2" t="s">
        <v>138</v>
      </c>
      <c r="BU50" s="2">
        <v>41097000</v>
      </c>
      <c r="BV50" s="2">
        <v>0</v>
      </c>
      <c r="BW50" s="2">
        <v>0</v>
      </c>
      <c r="BX50" s="2">
        <v>0</v>
      </c>
      <c r="BY50" s="2">
        <v>41097000</v>
      </c>
      <c r="BZ50" s="2" t="s">
        <v>160</v>
      </c>
      <c r="CA50" s="2">
        <v>1027</v>
      </c>
      <c r="CB50" s="2" t="s">
        <v>501</v>
      </c>
      <c r="CC50" s="2" t="s">
        <v>124</v>
      </c>
      <c r="CD50" s="28">
        <v>45498</v>
      </c>
      <c r="CE50" s="2" t="s">
        <v>3039</v>
      </c>
      <c r="CF50" s="2"/>
      <c r="CG50" s="2" t="s">
        <v>3041</v>
      </c>
      <c r="CH50" s="27" t="s">
        <v>3042</v>
      </c>
      <c r="CI50" s="2" t="s">
        <v>3043</v>
      </c>
      <c r="CJ50" s="28">
        <v>45161</v>
      </c>
      <c r="CK50" s="28">
        <v>45345</v>
      </c>
      <c r="CL50" s="30">
        <v>6</v>
      </c>
      <c r="CM50" s="2" t="s">
        <v>124</v>
      </c>
      <c r="CN50" s="2" t="s">
        <v>124</v>
      </c>
      <c r="CO50" t="s">
        <v>194</v>
      </c>
      <c r="CP50" s="2" t="s">
        <v>194</v>
      </c>
      <c r="CQ50" s="2" t="s">
        <v>194</v>
      </c>
      <c r="CR50" s="29" t="s">
        <v>3044</v>
      </c>
      <c r="CS50" s="29">
        <v>24</v>
      </c>
      <c r="CT50" s="34" t="s">
        <v>134</v>
      </c>
      <c r="CU50" s="2" t="s">
        <v>3045</v>
      </c>
      <c r="CV50" s="2" t="s">
        <v>2478</v>
      </c>
      <c r="CW50" s="2" t="s">
        <v>198</v>
      </c>
      <c r="CX50" s="2" t="s">
        <v>3031</v>
      </c>
      <c r="CY50" s="2" t="s">
        <v>3046</v>
      </c>
      <c r="CZ50" s="2" t="s">
        <v>3047</v>
      </c>
      <c r="DA50" s="2" t="s">
        <v>124</v>
      </c>
      <c r="DB50" s="2" t="s">
        <v>3048</v>
      </c>
      <c r="DC50" s="2" t="s">
        <v>194</v>
      </c>
      <c r="DD50" s="2" t="s">
        <v>262</v>
      </c>
      <c r="DE50" s="34" t="s">
        <v>124</v>
      </c>
      <c r="DF50" s="2">
        <v>1</v>
      </c>
      <c r="DG50" s="2"/>
    </row>
    <row r="54" spans="1:111" x14ac:dyDescent="0.25">
      <c r="CK54" s="40"/>
    </row>
  </sheetData>
  <hyperlinks>
    <hyperlink ref="C35" r:id="rId1" xr:uid="{85D38460-7C23-411F-8871-A83C5062730C}"/>
    <hyperlink ref="C40" r:id="rId2" xr:uid="{95C4C873-47E2-422C-9F55-E22D091307C7}"/>
    <hyperlink ref="C42" r:id="rId3" xr:uid="{20856FDA-A5AB-493B-94E4-EE0FB3CF8332}"/>
    <hyperlink ref="C23" r:id="rId4" xr:uid="{B14BA837-720F-4AA0-B26C-1A51F261CDA0}"/>
    <hyperlink ref="CF23" r:id="rId5" xr:uid="{7F1E36FF-CFC5-4B1E-8B03-E117B22B1F51}"/>
    <hyperlink ref="C24" r:id="rId6" xr:uid="{72BE0BCE-6773-4695-9A50-F4606AF2D585}"/>
    <hyperlink ref="C29" r:id="rId7" xr:uid="{3909994D-AD98-40C0-BA41-6F36113EDD2C}"/>
    <hyperlink ref="C47" r:id="rId8" xr:uid="{83C4D0C3-048F-405D-AD3B-E5193E3DA686}"/>
    <hyperlink ref="CF47" r:id="rId9" xr:uid="{7471C8A7-09E7-4083-8B09-32EAABEBC12D}"/>
    <hyperlink ref="C46" r:id="rId10" xr:uid="{4E33B2B9-86AB-42D8-A938-466C36C16B84}"/>
    <hyperlink ref="CF46" r:id="rId11" xr:uid="{36E6490F-CF71-4021-8A4D-302E181019A7}"/>
    <hyperlink ref="C36" r:id="rId12" xr:uid="{9FE3B183-5AC6-4B76-B449-A455112AFEDE}"/>
    <hyperlink ref="C22" r:id="rId13" xr:uid="{260D2229-96E3-45C2-B272-4B26C0A87B39}"/>
    <hyperlink ref="C2" r:id="rId14" xr:uid="{76FCD971-83F2-4549-865D-F84B2E5106EE}"/>
    <hyperlink ref="C50" r:id="rId15" xr:uid="{08C63413-40E5-476D-AF12-0D0678FE03B2}"/>
    <hyperlink ref="C3" r:id="rId16" xr:uid="{0C4C3223-0D68-4371-9F2D-BD2CA48AF291}"/>
    <hyperlink ref="C7" r:id="rId17" xr:uid="{4DF33835-50DE-4DD0-A964-E2E06DE6C6E5}"/>
    <hyperlink ref="C5" r:id="rId18" xr:uid="{4C44D06E-4DBD-4D2B-9745-907A39251C67}"/>
    <hyperlink ref="C12" r:id="rId19" xr:uid="{029ABF96-1278-4F52-904A-7826FE162F66}"/>
    <hyperlink ref="C11" r:id="rId20" xr:uid="{58A0065B-7667-46EB-B73C-1EECCFED1E80}"/>
    <hyperlink ref="C34" r:id="rId21" xr:uid="{C0B688B3-922B-4C09-9837-7D702F3C42A9}"/>
    <hyperlink ref="C21" r:id="rId22" xr:uid="{7FE75610-3F1A-4011-806A-B39D80D8918A}"/>
    <hyperlink ref="C9" r:id="rId23" xr:uid="{11213422-9788-4100-8296-7D5D7A4F3B50}"/>
    <hyperlink ref="C15" r:id="rId24" xr:uid="{BD6E06CE-B84C-4FF8-A43D-A6F61CA599EE}"/>
    <hyperlink ref="C44" r:id="rId25" xr:uid="{2DF8E53D-865A-4162-8443-4BD09C27E884}"/>
    <hyperlink ref="C45" r:id="rId26" xr:uid="{52246DE0-DB32-47E6-A022-E9E686E11702}"/>
    <hyperlink ref="C4" r:id="rId27" xr:uid="{50A2780E-4C23-4159-9200-B712804E117F}"/>
    <hyperlink ref="C18" r:id="rId28" xr:uid="{CCB06506-1962-4B28-BB7A-AD13A6D35355}"/>
    <hyperlink ref="C6" r:id="rId29" xr:uid="{F3907CBD-1A60-445C-90D5-0B341E4F2BDE}"/>
    <hyperlink ref="C16" r:id="rId30" xr:uid="{F17659C9-DDA8-417B-BEEC-BAB157A928DC}"/>
    <hyperlink ref="C17" r:id="rId31" xr:uid="{2730E95C-B69A-4015-BFB3-ACB0030DAB7F}"/>
    <hyperlink ref="C33" r:id="rId32" xr:uid="{F9F3ECAE-4AD0-41A7-A6A0-F249C622C0FA}"/>
    <hyperlink ref="C14" r:id="rId33" xr:uid="{E29E7A0F-5ED4-464F-9A8D-8E4256A70890}"/>
    <hyperlink ref="C13" r:id="rId34" xr:uid="{46CD2B07-B27B-4E1D-8801-CD1EACEEA686}"/>
    <hyperlink ref="CH35" r:id="rId35" display="C:\Users\fgutierrez\Downloads\DEC_EXE_0214_2023_APRUEBA_CONTRATO.pdf" xr:uid="{EACEE9D0-DF9F-4634-8236-FF1989A7AC49}"/>
    <hyperlink ref="CF35" r:id="rId36" xr:uid="{A10D167B-7566-4E49-B599-403E9416A975}"/>
    <hyperlink ref="C37" r:id="rId37" xr:uid="{C2CCEBF6-F123-4B06-80DC-EAD33AF9C17D}"/>
    <hyperlink ref="CP36" r:id="rId38" display="C:\Users\fgutierrez\Downloads\19._RES_EXA_0140_2023.pdf" xr:uid="{1650624B-EAF8-44F6-B76D-24325923254C}"/>
    <hyperlink ref="CH36" r:id="rId39" display="C:\Users\fgutierrez\Downloads\11._DEC_EXE_0249_2023_-_DECRETO_APRUEBA_CONTRATO_BERNARDO_PILQUIN.pdf" xr:uid="{DB09C19D-4F52-44B0-85DF-9019A5623BA4}"/>
    <hyperlink ref="CF37" r:id="rId40" xr:uid="{CBD1993A-EF92-4659-8EE1-8425C2EC6E1A}"/>
    <hyperlink ref="CH37" r:id="rId41" display="C:\Users\fgutierrez\Downloads\DEC_EXE_0214_2023_APRUEBA_CONTRATO.pdf" xr:uid="{EFAF26C8-EA69-4636-8DE9-4AB728776782}"/>
    <hyperlink ref="CP9" r:id="rId42" display="C:\Users\fgutierrez\Downloads\230905_Rex._363_Aprueba_TD_Estudio_Brechas_Remuneraciones.pdf" xr:uid="{63D5BBBB-D7F0-4BDF-B35D-646791AAB1F4}"/>
    <hyperlink ref="CF9" r:id="rId43" location="contenidoentero" xr:uid="{93653CDB-D69E-4BA9-889E-5F452F42EA11}"/>
    <hyperlink ref="C43" r:id="rId44" xr:uid="{1B13FAEC-812E-4A41-A6A9-85E7B4372F61}"/>
    <hyperlink ref="CP43" r:id="rId45" display="C:\Users\fgutierrez\Downloads\E10670_2023_Resoluci%C3%B3n_Exenta_2023-12-26_10_14_36 (1).pdf" xr:uid="{C8E3832A-A421-4B83-BD16-70AC1555DDA8}"/>
    <hyperlink ref="CH43" r:id="rId46" display="C:\Users\fgutierrez\Downloads\E10670_2023_Resoluci%C3%B3n_Exenta_2023-12-26_10_14_36 (1).pdf" xr:uid="{EE3E42DC-F503-4919-B8EE-DEA007517FD3}"/>
    <hyperlink ref="C8" r:id="rId47" xr:uid="{4FC9A007-F89B-4F15-99BA-E17AD4655E3B}"/>
    <hyperlink ref="CH8" r:id="rId48" display="https://www.mercadopublico.cl/Portal/Modules/Site/AdvancedSearch/ViewAttachmentPurchaseOrder.aspx?qs=iMgS+928kCMxNQFzd4CZ5w==" xr:uid="{8B3D9376-0B9A-4718-A645-95721A8F7AD4}"/>
    <hyperlink ref="CP8" r:id="rId49" display="https://www.mercadopublico.cl/Portal/Modules/Site/AdvancedSearch/ViewAttachmentPurchaseOrder.aspx?qs=iMgS+928kCMxNQFzd4CZ5w==" xr:uid="{1E20E95E-1F6B-4ABF-895C-1667D489C4BA}"/>
    <hyperlink ref="CH13" r:id="rId50" xr:uid="{0954E7D7-C82A-442E-A8E1-05CF5E0DFBAD}"/>
    <hyperlink ref="CP13" r:id="rId51" xr:uid="{77609DE2-EA15-4076-AF2D-79224A4CD80D}"/>
    <hyperlink ref="CH14" r:id="rId52" display="https://www.mercadopublico.cl/Portal/Modules/Site/AdvancedSearch/ViewAttachmentPurchaseOrder.aspx?qs=2mhIZHCK+cKgLZ4AXfnzlQ==" xr:uid="{5AFFD223-5863-4582-9320-9784059FF9DC}"/>
    <hyperlink ref="CP14" r:id="rId53" display="https://www.mercadopublico.cl/Portal/Modules/Site/AdvancedSearch/ViewAttachmentPurchaseOrder.aspx?qs=2mhIZHCK+cKgLZ4AXfnzlQ==" xr:uid="{13B34453-57C1-49E6-A912-06CEDBCF160C}"/>
    <hyperlink ref="C49" r:id="rId54" xr:uid="{932AC9EF-BF68-4CC7-B0F0-BF103DCF0F76}"/>
    <hyperlink ref="CH49" r:id="rId55" display="https://www.mercadopublico.cl/Portal/Modules/Site/AdvancedSearch/ViewAttachmentPurchaseOrder.aspx?qs=g7IlLHt/2KTWvHLzb3gA3w==" xr:uid="{0A603B9C-B003-46B8-B3D9-14A8E02D429A}"/>
    <hyperlink ref="C48" r:id="rId56" xr:uid="{78D9D1C4-C7E3-4ECA-B8E2-563A134916BB}"/>
    <hyperlink ref="CH48" r:id="rId57" display="https://www.mercadopublico.cl/Portal/Modules/Site/AdvancedSearch/ViewAttachmentPurchaseOrder.aspx?qs=cDApSbANSbTTJqGzs9NspA==" xr:uid="{C6F92864-BF1D-4291-B106-07EC38009CBB}"/>
    <hyperlink ref="CH50" r:id="rId58" xr:uid="{35A63658-A0C3-4C91-90A7-6A312DE8A9E3}"/>
    <hyperlink ref="CH3" r:id="rId59" display="https://www.mercadopublico.cl/Portal/Modules/Site/AdvancedSearch/ViewAttachmentPurchaseOrder.aspx?qs=8L6zWWD60xlY6GSCoyeHdQ==" xr:uid="{F40C9BBD-6182-4C9A-8040-9825208DC973}"/>
    <hyperlink ref="DD3" r:id="rId60" xr:uid="{4EAF4071-9D83-4CBC-87AC-6114E80263C0}"/>
    <hyperlink ref="CH12" r:id="rId61" display="https://www.mercadopublico.cl/Portal/Modules/Site/AdvancedSearch/ViewAttachmentPurchaseOrder.aspx?qs=jLTY6a6MMNXTSJwGguo08A==" xr:uid="{D87AD7B0-C2F9-4401-A011-75799D73882B}"/>
    <hyperlink ref="CH11" r:id="rId62" xr:uid="{4A7C2AD6-FC55-45F7-8DE1-0357E861531E}"/>
    <hyperlink ref="DD11" r:id="rId63" xr:uid="{6BC0F479-54F4-43D2-B61A-FA9A7AAFCEB6}"/>
    <hyperlink ref="CH7" r:id="rId64" display="https://www.mercadopublico.cl/Portal/Modules/Site/AdvancedSearch/ViewAttachmentPurchaseOrder.aspx?qs=fRrV3wCTsIRNJ9GFdnZZcQ==" xr:uid="{436E1D9F-A35C-45D6-ABE7-C211E0C0D2A6}"/>
    <hyperlink ref="CF7" r:id="rId65" xr:uid="{DC7A042E-764B-4734-BBC5-705F66536193}"/>
    <hyperlink ref="CP5" r:id="rId66" display="https://www.mercadopublico.cl/Portal/Modules/Site/AdvancedSearch/ViewAttachmentPurchaseOrder.aspx?qs=tr6fKDLEDuHJE88I0EFGvA==" xr:uid="{3629FE64-6D88-44CD-8383-0027FEA3BD8D}"/>
    <hyperlink ref="CH5" r:id="rId67" display="https://www.mercadopublico.cl/Portal/Modules/Site/AdvancedSearch/ViewAttachmentPurchaseOrder.aspx?qs=tr6fKDLEDuHJE88I0EFGvA==" xr:uid="{6BA2E684-2297-4600-8AAD-EEBD48F00166}"/>
    <hyperlink ref="DB5" r:id="rId68" display="https://www.subtrab.gob.cl/wp-content/uploads/2024/05/Informe_modelos_comparados_negociacion_colectiva_institucionalidad_laboral_conflicto_colectivo.pdf" xr:uid="{33245BA4-1DC9-43F1-B3A0-9463F0AD384A}"/>
    <hyperlink ref="DD5" r:id="rId69" display="https://www.subtrab.gob.cl/wp-content/uploads/2024/05/Informe_modelos_comparados_negociacion_colectiva_institucionalidad_laboral_conflicto_colectivo.pdf" xr:uid="{5D79A74A-AAB8-4102-80E4-7237F5ED998E}"/>
    <hyperlink ref="CP19" r:id="rId70" xr:uid="{0D47D78B-16EB-4442-A909-5533047C7F2C}"/>
    <hyperlink ref="CH19" r:id="rId71" display="https://www.mercadopublico.cl/Portal/Modules/Site/AdvancedSearch/ViewAttachmentPurchaseOrder.aspx?qs=uxRyH/EBi1Km4bVNqqP1zw==" xr:uid="{39AAC6E5-CBD2-45F6-B753-C0D187FB0952}"/>
    <hyperlink ref="CH44" r:id="rId72" display="https://www.mercadopublico.cl/Portal/Modules/Site/AdvancedSearch/ViewAttachmentPurchaseOrder.aspx?qs=lYukkKQMjUjej84JU9RRvA==" xr:uid="{29FEA8AB-2065-4B60-A13E-782FC38129AF}"/>
    <hyperlink ref="CH15" r:id="rId73" display="https://www.mercadopublico.cl/Portal/Modules/Site/AdvancedSearch/ViewAttachmentPurchaseOrder.aspx?qs=nTxrfuGsp9u0y4+HL+Xz5A==" xr:uid="{1285BEA2-4ABE-465E-8D75-A76E84E6AFA2}"/>
    <hyperlink ref="CH33" r:id="rId74" display="https://www.mercadopublico.cl/Portal/Modules/Site/AdvancedSearch/ViewAttachmentPurchaseOrder.aspx?qs=0Xb4xQvWjp4riwpAeMK/JQ==" xr:uid="{C35DAE37-48AA-4AB1-81EC-A97F68D747BF}"/>
    <hyperlink ref="CH34" r:id="rId75" display="https://www.mercadopublico.cl/Portal/Modules/Site/AdvancedSearch/ViewAttachmentPurchaseOrder.aspx?qs=gRc+CR48upWSAelRz9XLdA==" xr:uid="{23BE5DA0-7458-4297-A0D9-1CC600909FD9}"/>
    <hyperlink ref="CP34" r:id="rId76" display="https://www.mercadopublico.cl/Portal/Modules/Site/AdvancedSearch/ViewAttachmentPurchaseOrder.aspx?qs=gRc+CR48upWSAelRz9XLdA==" xr:uid="{65AE6AE4-D4E4-4B1D-AF99-D2BEC0F7F250}"/>
    <hyperlink ref="CH21" r:id="rId77" display="https://www.mercadopublico.cl/Portal/Modules/Site/AdvancedSearch/ViewAttachmentPurchaseOrder.aspx?qs=qvThj51ogXboSQgZCTPNCQ==" xr:uid="{C6B06F52-59F6-4F4E-84E6-48C162AF59F6}"/>
    <hyperlink ref="C20" r:id="rId78" xr:uid="{DB435222-D96D-4EE1-9CB5-5D05B353EE46}"/>
    <hyperlink ref="CH20" r:id="rId79" display="https://www.mercadopublico.cl/Portal/Modules/Site/AdvancedSearch/ViewAttachmentPurchaseOrder.aspx?qs=HOb1xZ5LxfzQ/rfO2/2pcg==" xr:uid="{D6F93F43-2FAE-44C0-8BD7-0B930784B631}"/>
    <hyperlink ref="CH17" r:id="rId80" display="https://www.mercadopublico.cl/Portal/Modules/Site/AdvancedSearch/ViewAttachmentPurchaseOrder.aspx?qs=pYFNdGylbHrD3blrpwjrew==" xr:uid="{A587CDF2-A6DF-4A65-A9F5-725BCE57ECD3}"/>
    <hyperlink ref="CF17" r:id="rId81" xr:uid="{534B18AF-A7DC-4D7E-992C-D2E3BA1063BA}"/>
    <hyperlink ref="CH45" r:id="rId82" display="https://www.mercadopublico.cl/Portal/Modules/Site/AdvancedSearch/ViewAttachmentPurchaseOrder.aspx?qs=JNgRG/62Di5T6j8krGHCHg==" xr:uid="{37034EA8-F6AB-4859-8A15-B201F84E99A0}"/>
    <hyperlink ref="CF45" r:id="rId83" xr:uid="{A312DF93-5224-4CF9-8BEE-9FDAB021AAD2}"/>
    <hyperlink ref="DD6" r:id="rId84" xr:uid="{C9608745-CC39-4CAA-85E5-EACADC1DACD8}"/>
    <hyperlink ref="CF6" r:id="rId85" xr:uid="{69D01A6E-076C-4453-90BD-51F482AE2889}"/>
    <hyperlink ref="CP18" r:id="rId86" xr:uid="{BAEED8F4-708C-4113-A3EC-CE14CE1DF93E}"/>
    <hyperlink ref="C10" r:id="rId87" xr:uid="{8734CBAE-87C3-4E13-8384-3D87666B78F7}"/>
    <hyperlink ref="CP10" r:id="rId88" display="https://www.mercadopublico.cl/Portal/Modules/Site/AdvancedSearch/ViewAttachmentPurchaseOrder.aspx?qs=zsPDh+3gKRC4nH+fthUwLw==" xr:uid="{17A5E17F-8646-4E2D-A63E-CF5A512CA3BD}"/>
    <hyperlink ref="CH16" r:id="rId89" xr:uid="{43556A78-46BF-4AFE-B473-21FDABEBD6F6}"/>
    <hyperlink ref="CF16" r:id="rId90" xr:uid="{D47D9EA5-2BAB-4BFC-B554-55D988714D36}"/>
    <hyperlink ref="DD16" r:id="rId91" xr:uid="{B9D122DA-AE0E-4B54-87ED-D1DA0F18D59F}"/>
    <hyperlink ref="CH4" r:id="rId92" xr:uid="{91E73B17-BCA2-4157-89CD-E0F18D445B74}"/>
    <hyperlink ref="CP24" r:id="rId93" xr:uid="{01D24C17-7036-4517-AC9A-332C9C56BD04}"/>
    <hyperlink ref="CH24" r:id="rId94" xr:uid="{A1990659-4F67-49B6-9866-CB969078403A}"/>
    <hyperlink ref="C25" r:id="rId95" xr:uid="{F3C3594E-C4A6-436A-A3BD-D5E6C5D9123D}"/>
    <hyperlink ref="CP25" r:id="rId96" xr:uid="{762F5D7A-C3FB-4367-A279-5806DD16A440}"/>
    <hyperlink ref="C26" r:id="rId97" xr:uid="{E8AB40C6-7142-4313-991C-02E80E329836}"/>
    <hyperlink ref="CH26" r:id="rId98" xr:uid="{A7440C21-5886-4867-ACEA-74DCFCAE3385}"/>
    <hyperlink ref="CP26" r:id="rId99" xr:uid="{B8131B98-BDE3-4D2C-9450-913EB710AA36}"/>
    <hyperlink ref="C32" r:id="rId100" xr:uid="{B557BBBC-88F2-4D1B-8399-6A1320A078C4}"/>
    <hyperlink ref="CH32" r:id="rId101" display="https://www.mercadopublico.cl/Portal/Modules/Site/AdvancedSearch/ViewAttachmentPurchaseOrder.aspx?qs=tdAR5cRsvecC/Gt4FhmFkw==" xr:uid="{6EBFBA0A-8DB2-4BF9-8DE2-9B91A22474E1}"/>
    <hyperlink ref="C27" r:id="rId102" xr:uid="{A80D8177-1357-4326-BB5F-63E8FB5F6701}"/>
    <hyperlink ref="CH27" r:id="rId103" display="https://www.mercadopublico.cl/Portal/Modules/Site/AdvancedSearch/ViewAttachmentPurchaseOrder.aspx?qs=prbSRSpUhEkeTrNvYTTuLA==" xr:uid="{CC307296-C444-43F8-A7C3-FA4B7AAF8DB8}"/>
    <hyperlink ref="CP27" r:id="rId104" xr:uid="{B5E561BB-4AAA-4A27-A0FF-329583015A41}"/>
    <hyperlink ref="C28" r:id="rId105" xr:uid="{9B7B7E9E-F510-4EBA-8231-C8EB7C3B38DB}"/>
    <hyperlink ref="CH28" r:id="rId106" xr:uid="{BD706449-71C1-4119-9084-6A4064EC38EC}"/>
    <hyperlink ref="CP28" r:id="rId107" xr:uid="{2AE9B74F-638C-4248-AC93-5688D2BF381E}"/>
    <hyperlink ref="C31" r:id="rId108" xr:uid="{CCE79163-9468-411A-8981-83C68D4D82C1}"/>
    <hyperlink ref="CP31" r:id="rId109" display="https://www.mercadopublico.cl/Portal/Modules/Site/AdvancedSearch/ViewAttachmentPurchaseOrder.aspx?qs=IJ3/lr1hb3+vPb+GEEDsHg==" xr:uid="{04F307D8-74CC-49ED-8997-1E28DD318E53}"/>
    <hyperlink ref="CH31" r:id="rId110" xr:uid="{468E7F6D-5B7B-4DDD-8B1E-48BD97BBC460}"/>
    <hyperlink ref="C30" r:id="rId111" xr:uid="{01A9A8CA-AA88-4FC1-B1A2-EF84447244C6}"/>
    <hyperlink ref="CH30" r:id="rId112" xr:uid="{452B720E-DB5E-41AD-A8DC-658D8B618B62}"/>
    <hyperlink ref="CP30" r:id="rId113" xr:uid="{F93C9BDB-E2E6-4CF1-B036-BE49DACBF25B}"/>
    <hyperlink ref="CH29" r:id="rId114" xr:uid="{62390B96-65AA-4E3A-9F7F-A4D91ED1053A}"/>
    <hyperlink ref="CP29" r:id="rId115" xr:uid="{272C2F44-D182-44B5-9BC6-C0B9CE369B59}"/>
    <hyperlink ref="CH2" r:id="rId116" xr:uid="{DD7AFBF3-FC82-4975-8DD7-F06451D317CC}"/>
    <hyperlink ref="CP2" r:id="rId117" display="https://www.mercadopublico.cl/Portal/Modules/Site/AdvancedSearch/ViewAttachmentPurchaseOrder.aspx?qs=xqRJEFyuj5BrQWMZphDs6g==" xr:uid="{81EAC098-1A3D-44C4-849D-6EF55991C2B0}"/>
    <hyperlink ref="CH22" r:id="rId118" xr:uid="{E48F4B02-3450-40C0-803F-41D2E910CF52}"/>
    <hyperlink ref="CF22" r:id="rId119" xr:uid="{85314A89-3539-49D2-B243-8F656CB94944}"/>
    <hyperlink ref="CH42" r:id="rId120" xr:uid="{D992A92F-2806-43B2-A0A4-8A2448CADED1}"/>
    <hyperlink ref="CP42" r:id="rId121" xr:uid="{90230000-47CE-4D9D-9867-D2D087E135B7}"/>
    <hyperlink ref="C41" r:id="rId122" xr:uid="{6FBCCFC3-B94A-452C-A0F6-58412F235437}"/>
    <hyperlink ref="CH41" r:id="rId123" xr:uid="{B4482FE8-E640-42EB-9247-B27840211AB9}"/>
    <hyperlink ref="CP41" r:id="rId124" xr:uid="{DA406230-7375-4DED-9F65-39DFB65ECC8E}"/>
    <hyperlink ref="CH18" r:id="rId125" xr:uid="{6F4048C4-940B-472A-91BD-913471FDE8AF}"/>
    <hyperlink ref="C39" r:id="rId126" xr:uid="{49F7A9B4-DF6B-428F-A5AB-471CFC81F0CF}"/>
    <hyperlink ref="CF39" r:id="rId127" xr:uid="{27DFABDC-6A22-4A57-A2CE-087E0241C5DF}"/>
    <hyperlink ref="CH39" r:id="rId128" xr:uid="{8BD0A732-301B-4F44-B32D-15864CA1224A}"/>
    <hyperlink ref="CP39" r:id="rId129" display="https://www.mercadopublico.cl/Portal/Modules/Site/AdvancedSearch/ViewAttachmentPurchaseOrder.aspx?qs=+sAwDRcZODIul/jVeAaSLg==" xr:uid="{AEDE10B3-0E2E-48CD-9EC0-D78900BEAF5A}"/>
    <hyperlink ref="C38" r:id="rId130" xr:uid="{E124D1E4-A6B1-4E4A-9ADC-36E254714946}"/>
    <hyperlink ref="CF38" r:id="rId131" xr:uid="{BCD7DCD1-EE9D-4312-984E-B370581384FE}"/>
    <hyperlink ref="CH38" r:id="rId132" xr:uid="{8B894F60-9DFA-4099-A76E-9ABB62FB608C}"/>
    <hyperlink ref="CF40" r:id="rId133" xr:uid="{51CF5B75-1913-4572-9C81-F13A7DA296F4}"/>
    <hyperlink ref="CH23" r:id="rId134" xr:uid="{DE19ACF6-9671-4D0E-B49E-F9B0B84D2750}"/>
    <hyperlink ref="CP23" r:id="rId135" display="https://www.mercadopublico.cl/Portal/Modules/Site/AdvancedSearch/ViewAttachmentPurchaseOrder.aspx?qs=Dep1EERos6YbZGHRZ8p5QQ==" xr:uid="{E6FA8B22-9E71-4078-A161-AA0E93AFE0C2}"/>
    <hyperlink ref="CH47" r:id="rId136" display="https://www.mercadopublico.cl/Portal/Modules/Site/AdvancedSearch/ViewAttachmentPurchaseOrder.aspx?qs=fklMLs47644mdyyd2Bm5WA==" xr:uid="{901D942C-08D7-4736-ABB0-C0DD818DBAC0}"/>
    <hyperlink ref="CP47" r:id="rId137" xr:uid="{421BD0DC-1578-406F-A044-1E47BA3D01BF}"/>
    <hyperlink ref="CH46" r:id="rId138" xr:uid="{F18CF94A-4527-43CA-8853-F06EFBC2C4E8}"/>
    <hyperlink ref="DD50" r:id="rId139" display="https://msgg.gob.cl/wp/listado-de-estudios-encargados-por-el-ministerio-secretaria-general-de-gobierno-2018-2022/" xr:uid="{24CA83CA-3919-4EFA-AAE3-73C92E8A1047}"/>
    <hyperlink ref="DD36" r:id="rId140" display="https://msgg.gob.cl/wp/listado-de-estudios-encargados-por-el-ministerio-secretaria-general-de-gobierno-2018-2022/" xr:uid="{64A0FD13-93B5-4A16-98B1-75A7EBACC2DC}"/>
    <hyperlink ref="DD15" r:id="rId141" display="https://msgg.gob.cl/wp/listado-de-estudios-encargados-por-el-ministerio-secretaria-general-de-gobierno-2018-2022/" xr:uid="{29496433-E6B3-4240-854A-E40B28728B08}"/>
    <hyperlink ref="DD15:DD16" r:id="rId142" display="https://msgg.gob.cl/wp/listado-de-estudios-encargados-por-el-ministerio-secretaria-general-de-gobierno-2018-2022/" xr:uid="{87968F81-4BDD-4311-95F3-D009514F1489}"/>
    <hyperlink ref="DD19:DD25" r:id="rId143" display="https://msgg.gob.cl/wp/listado-de-estudios-encargados-por-el-ministerio-secretaria-general-de-gobierno-2018-2022/" xr:uid="{93A7ABD4-785F-465F-9695-738E14D8D708}"/>
    <hyperlink ref="DD27:DD30" r:id="rId144" display="https://msgg.gob.cl/wp/listado-de-estudios-encargados-por-el-ministerio-secretaria-general-de-gobierno-2018-2022/" xr:uid="{0A14C072-6BCC-4810-9D3D-23635F723120}"/>
    <hyperlink ref="DD4:DD5" r:id="rId145" display="https://msgg.gob.cl/wp/listado-de-estudios-encargados-por-el-ministerio-secretaria-general-de-gobierno-2018-2022/" xr:uid="{0648B148-1314-4269-BCE0-DEEFE334C3C7}"/>
    <hyperlink ref="DD12" r:id="rId146" display="https://msgg.gob.cl/wp/listado-de-estudios-encargados-por-el-ministerio-secretaria-general-de-gobierno-2018-2022/" xr:uid="{21E47403-8C1E-48CF-B86D-3269CC59CC34}"/>
    <hyperlink ref="DD34:DD35" r:id="rId147" display="https://msgg.gob.cl/wp/listado-de-estudios-encargados-por-el-ministerio-secretaria-general-de-gobierno-2018-2022/" xr:uid="{951BD20F-5C70-4345-9341-14B1D5D71AAB}"/>
    <hyperlink ref="DD7" r:id="rId148" display="https://msgg.gob.cl/wp/listado-de-estudios-encargados-por-el-ministerio-secretaria-general-de-gobierno-2018-2022/" xr:uid="{EE49DB9F-800A-4384-A55C-A9C17D8C2F37}"/>
    <hyperlink ref="CF3" r:id="rId149" xr:uid="{DA4810E6-6E90-45BC-AB61-8C38FE421BB3}"/>
    <hyperlink ref="DB34" r:id="rId150" xr:uid="{E8480D96-BE6F-448C-997D-3F1B0D8C161F}"/>
    <hyperlink ref="DB33" r:id="rId151" xr:uid="{64F38425-8FAA-4E0D-9B6A-37AC74B7AF4C}"/>
    <hyperlink ref="DD33" r:id="rId152" location="collapse06" xr:uid="{33F8341C-D5F3-405A-B44A-58D7AFA44F22}"/>
    <hyperlink ref="DB21" r:id="rId153" xr:uid="{40A7E507-1DC4-406E-99C8-5A786507EACE}"/>
    <hyperlink ref="DD4" r:id="rId154" xr:uid="{04831399-A3C9-4F42-9953-54E671BCD084}"/>
  </hyperlinks>
  <pageMargins left="0.7" right="0.7" top="0.75" bottom="0.75" header="0.3" footer="0.3"/>
  <legacyDrawing r:id="rId15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D31EC-D00D-4E5C-B7AB-A404FD172F28}">
  <dimension ref="A1:C112"/>
  <sheetViews>
    <sheetView topLeftCell="A102" workbookViewId="0">
      <selection activeCell="B8" sqref="B8"/>
    </sheetView>
  </sheetViews>
  <sheetFormatPr baseColWidth="10" defaultColWidth="11.42578125" defaultRowHeight="15" x14ac:dyDescent="0.25"/>
  <cols>
    <col min="1" max="1" width="29" customWidth="1"/>
    <col min="2" max="2" width="61.7109375" customWidth="1"/>
    <col min="3" max="3" width="79.7109375" customWidth="1"/>
  </cols>
  <sheetData>
    <row r="1" spans="1:3" x14ac:dyDescent="0.25">
      <c r="A1" s="10" t="s">
        <v>3049</v>
      </c>
      <c r="B1" s="10" t="s">
        <v>3050</v>
      </c>
      <c r="C1" s="10" t="s">
        <v>3051</v>
      </c>
    </row>
    <row r="2" spans="1:3" x14ac:dyDescent="0.25">
      <c r="A2" s="11" t="s">
        <v>9</v>
      </c>
      <c r="B2" s="2" t="s">
        <v>3052</v>
      </c>
      <c r="C2" s="2"/>
    </row>
    <row r="3" spans="1:3" x14ac:dyDescent="0.25">
      <c r="A3" s="11" t="s">
        <v>2448</v>
      </c>
      <c r="B3" s="2" t="s">
        <v>3053</v>
      </c>
      <c r="C3" s="2"/>
    </row>
    <row r="4" spans="1:3" x14ac:dyDescent="0.25">
      <c r="A4" s="11" t="s">
        <v>12</v>
      </c>
      <c r="B4" s="2" t="s">
        <v>3054</v>
      </c>
      <c r="C4" s="2"/>
    </row>
    <row r="5" spans="1:3" x14ac:dyDescent="0.25">
      <c r="A5" s="11" t="s">
        <v>13</v>
      </c>
      <c r="B5" s="2" t="s">
        <v>3055</v>
      </c>
      <c r="C5" s="2"/>
    </row>
    <row r="6" spans="1:3" x14ac:dyDescent="0.25">
      <c r="A6" s="11" t="s">
        <v>14</v>
      </c>
      <c r="B6" s="2" t="s">
        <v>3056</v>
      </c>
      <c r="C6" s="2"/>
    </row>
    <row r="7" spans="1:3" x14ac:dyDescent="0.25">
      <c r="A7" s="11" t="s">
        <v>2449</v>
      </c>
      <c r="B7" s="2" t="s">
        <v>3057</v>
      </c>
      <c r="C7" s="2"/>
    </row>
    <row r="8" spans="1:3" x14ac:dyDescent="0.25">
      <c r="A8" s="11" t="s">
        <v>18</v>
      </c>
      <c r="B8" s="2" t="s">
        <v>3058</v>
      </c>
      <c r="C8" s="2" t="s">
        <v>3059</v>
      </c>
    </row>
    <row r="9" spans="1:3" x14ac:dyDescent="0.25">
      <c r="A9" s="11" t="s">
        <v>19</v>
      </c>
      <c r="B9" s="2" t="s">
        <v>3060</v>
      </c>
      <c r="C9" s="2" t="s">
        <v>3061</v>
      </c>
    </row>
    <row r="10" spans="1:3" x14ac:dyDescent="0.25">
      <c r="A10" s="11" t="s">
        <v>20</v>
      </c>
      <c r="B10" s="2" t="s">
        <v>3062</v>
      </c>
      <c r="C10" s="2" t="s">
        <v>3063</v>
      </c>
    </row>
    <row r="11" spans="1:3" x14ac:dyDescent="0.25">
      <c r="A11" s="11" t="s">
        <v>21</v>
      </c>
      <c r="B11" s="2" t="s">
        <v>3064</v>
      </c>
      <c r="C11" s="2" t="s">
        <v>3065</v>
      </c>
    </row>
    <row r="12" spans="1:3" x14ac:dyDescent="0.25">
      <c r="A12" s="11" t="s">
        <v>22</v>
      </c>
      <c r="B12" s="2" t="s">
        <v>3066</v>
      </c>
      <c r="C12" s="2"/>
    </row>
    <row r="13" spans="1:3" x14ac:dyDescent="0.25">
      <c r="A13" s="11" t="s">
        <v>23</v>
      </c>
      <c r="B13" s="2" t="s">
        <v>3067</v>
      </c>
      <c r="C13" s="2"/>
    </row>
    <row r="14" spans="1:3" x14ac:dyDescent="0.25">
      <c r="A14" s="11" t="s">
        <v>24</v>
      </c>
      <c r="B14" s="2" t="s">
        <v>3068</v>
      </c>
      <c r="C14" s="2" t="s">
        <v>3069</v>
      </c>
    </row>
    <row r="15" spans="1:3" x14ac:dyDescent="0.25">
      <c r="A15" s="11" t="s">
        <v>25</v>
      </c>
      <c r="B15" s="2" t="s">
        <v>3070</v>
      </c>
      <c r="C15" s="2"/>
    </row>
    <row r="16" spans="1:3" x14ac:dyDescent="0.25">
      <c r="A16" s="11" t="s">
        <v>26</v>
      </c>
      <c r="B16" s="2" t="s">
        <v>3071</v>
      </c>
      <c r="C16" s="2" t="s">
        <v>3072</v>
      </c>
    </row>
    <row r="17" spans="1:3" x14ac:dyDescent="0.25">
      <c r="A17" s="11" t="s">
        <v>27</v>
      </c>
      <c r="B17" s="2" t="s">
        <v>3073</v>
      </c>
      <c r="C17" s="2" t="s">
        <v>3074</v>
      </c>
    </row>
    <row r="18" spans="1:3" x14ac:dyDescent="0.25">
      <c r="A18" s="11" t="s">
        <v>28</v>
      </c>
      <c r="B18" s="2" t="s">
        <v>3075</v>
      </c>
      <c r="C18" s="2" t="s">
        <v>3076</v>
      </c>
    </row>
    <row r="19" spans="1:3" x14ac:dyDescent="0.25">
      <c r="A19" s="11" t="s">
        <v>29</v>
      </c>
      <c r="B19" s="2" t="s">
        <v>3077</v>
      </c>
      <c r="C19" s="2"/>
    </row>
    <row r="20" spans="1:3" x14ac:dyDescent="0.25">
      <c r="A20" s="11" t="s">
        <v>30</v>
      </c>
      <c r="B20" s="2" t="s">
        <v>3078</v>
      </c>
      <c r="C20" s="2"/>
    </row>
    <row r="21" spans="1:3" x14ac:dyDescent="0.25">
      <c r="A21" s="11" t="s">
        <v>31</v>
      </c>
      <c r="B21" s="2" t="s">
        <v>3079</v>
      </c>
      <c r="C21" s="2"/>
    </row>
    <row r="22" spans="1:3" x14ac:dyDescent="0.25">
      <c r="A22" s="11" t="s">
        <v>32</v>
      </c>
      <c r="B22" s="2" t="s">
        <v>3080</v>
      </c>
      <c r="C22" s="2"/>
    </row>
    <row r="23" spans="1:3" x14ac:dyDescent="0.25">
      <c r="A23" s="11" t="s">
        <v>33</v>
      </c>
      <c r="B23" s="2" t="s">
        <v>3081</v>
      </c>
      <c r="C23" s="2"/>
    </row>
    <row r="24" spans="1:3" x14ac:dyDescent="0.25">
      <c r="A24" s="11" t="s">
        <v>34</v>
      </c>
      <c r="B24" s="2" t="s">
        <v>3082</v>
      </c>
      <c r="C24" s="2"/>
    </row>
    <row r="25" spans="1:3" x14ac:dyDescent="0.25">
      <c r="A25" s="11" t="s">
        <v>35</v>
      </c>
      <c r="B25" s="2" t="s">
        <v>3083</v>
      </c>
      <c r="C25" s="2"/>
    </row>
    <row r="26" spans="1:3" x14ac:dyDescent="0.25">
      <c r="A26" s="11" t="s">
        <v>36</v>
      </c>
      <c r="B26" s="2" t="s">
        <v>3084</v>
      </c>
      <c r="C26" s="2"/>
    </row>
    <row r="27" spans="1:3" x14ac:dyDescent="0.25">
      <c r="A27" s="11" t="s">
        <v>37</v>
      </c>
      <c r="B27" s="2" t="s">
        <v>3085</v>
      </c>
      <c r="C27" s="2"/>
    </row>
    <row r="28" spans="1:3" x14ac:dyDescent="0.25">
      <c r="A28" s="11" t="s">
        <v>38</v>
      </c>
      <c r="B28" s="2" t="s">
        <v>3086</v>
      </c>
      <c r="C28" s="2"/>
    </row>
    <row r="29" spans="1:3" x14ac:dyDescent="0.25">
      <c r="A29" s="11" t="s">
        <v>39</v>
      </c>
      <c r="B29" s="2" t="s">
        <v>3087</v>
      </c>
      <c r="C29" s="2"/>
    </row>
    <row r="30" spans="1:3" x14ac:dyDescent="0.25">
      <c r="A30" s="11" t="s">
        <v>40</v>
      </c>
      <c r="B30" s="2" t="s">
        <v>3088</v>
      </c>
      <c r="C30" s="2"/>
    </row>
    <row r="31" spans="1:3" x14ac:dyDescent="0.25">
      <c r="A31" s="11" t="s">
        <v>41</v>
      </c>
      <c r="B31" s="2" t="s">
        <v>3089</v>
      </c>
      <c r="C31" s="2"/>
    </row>
    <row r="32" spans="1:3" x14ac:dyDescent="0.25">
      <c r="A32" s="11" t="s">
        <v>42</v>
      </c>
      <c r="B32" s="2" t="s">
        <v>3090</v>
      </c>
      <c r="C32" s="2"/>
    </row>
    <row r="33" spans="1:3" x14ac:dyDescent="0.25">
      <c r="A33" s="11" t="s">
        <v>43</v>
      </c>
      <c r="B33" s="2" t="s">
        <v>3091</v>
      </c>
      <c r="C33" s="2" t="s">
        <v>3092</v>
      </c>
    </row>
    <row r="34" spans="1:3" x14ac:dyDescent="0.25">
      <c r="A34" s="11" t="s">
        <v>44</v>
      </c>
      <c r="B34" s="2" t="s">
        <v>44</v>
      </c>
      <c r="C34" s="2"/>
    </row>
    <row r="35" spans="1:3" x14ac:dyDescent="0.25">
      <c r="A35" s="11" t="s">
        <v>45</v>
      </c>
      <c r="B35" s="2" t="s">
        <v>3093</v>
      </c>
      <c r="C35" s="2"/>
    </row>
    <row r="36" spans="1:3" x14ac:dyDescent="0.25">
      <c r="A36" s="11" t="s">
        <v>46</v>
      </c>
      <c r="B36" s="2" t="s">
        <v>3094</v>
      </c>
      <c r="C36" s="2"/>
    </row>
    <row r="37" spans="1:3" x14ac:dyDescent="0.25">
      <c r="A37" s="11" t="s">
        <v>47</v>
      </c>
      <c r="B37" s="2" t="s">
        <v>3095</v>
      </c>
      <c r="C37" s="2"/>
    </row>
    <row r="38" spans="1:3" x14ac:dyDescent="0.25">
      <c r="A38" s="11" t="s">
        <v>48</v>
      </c>
      <c r="B38" s="2" t="s">
        <v>3096</v>
      </c>
      <c r="C38" s="2"/>
    </row>
    <row r="39" spans="1:3" x14ac:dyDescent="0.25">
      <c r="A39" s="11" t="s">
        <v>49</v>
      </c>
      <c r="B39" s="2" t="s">
        <v>3097</v>
      </c>
      <c r="C39" s="2"/>
    </row>
    <row r="40" spans="1:3" x14ac:dyDescent="0.25">
      <c r="A40" s="11" t="s">
        <v>50</v>
      </c>
      <c r="B40" s="2" t="s">
        <v>3098</v>
      </c>
      <c r="C40" s="2"/>
    </row>
    <row r="41" spans="1:3" x14ac:dyDescent="0.25">
      <c r="A41" s="11" t="s">
        <v>51</v>
      </c>
      <c r="B41" s="2" t="s">
        <v>3099</v>
      </c>
      <c r="C41" s="2"/>
    </row>
    <row r="42" spans="1:3" x14ac:dyDescent="0.25">
      <c r="A42" s="11" t="s">
        <v>52</v>
      </c>
      <c r="B42" s="2" t="s">
        <v>3100</v>
      </c>
      <c r="C42" s="2"/>
    </row>
    <row r="43" spans="1:3" x14ac:dyDescent="0.25">
      <c r="A43" s="11" t="s">
        <v>53</v>
      </c>
      <c r="B43" s="2" t="s">
        <v>3101</v>
      </c>
      <c r="C43" s="2"/>
    </row>
    <row r="44" spans="1:3" x14ac:dyDescent="0.25">
      <c r="A44" s="11" t="s">
        <v>54</v>
      </c>
      <c r="B44" s="2" t="s">
        <v>3102</v>
      </c>
      <c r="C44" s="2"/>
    </row>
    <row r="45" spans="1:3" x14ac:dyDescent="0.25">
      <c r="A45" s="11" t="s">
        <v>55</v>
      </c>
      <c r="B45" s="2" t="s">
        <v>3103</v>
      </c>
      <c r="C45" s="2"/>
    </row>
    <row r="46" spans="1:3" x14ac:dyDescent="0.25">
      <c r="A46" s="11" t="s">
        <v>56</v>
      </c>
      <c r="B46" s="2" t="s">
        <v>3104</v>
      </c>
      <c r="C46" s="2"/>
    </row>
    <row r="47" spans="1:3" x14ac:dyDescent="0.25">
      <c r="A47" s="11" t="s">
        <v>57</v>
      </c>
      <c r="B47" s="2" t="s">
        <v>3105</v>
      </c>
      <c r="C47" s="2"/>
    </row>
    <row r="48" spans="1:3" x14ac:dyDescent="0.25">
      <c r="A48" s="11" t="s">
        <v>58</v>
      </c>
      <c r="B48" s="2" t="s">
        <v>3106</v>
      </c>
      <c r="C48" s="2"/>
    </row>
    <row r="49" spans="1:3" x14ac:dyDescent="0.25">
      <c r="A49" s="11" t="s">
        <v>59</v>
      </c>
      <c r="B49" s="2" t="s">
        <v>59</v>
      </c>
      <c r="C49" s="2"/>
    </row>
    <row r="50" spans="1:3" x14ac:dyDescent="0.25">
      <c r="A50" s="11" t="s">
        <v>60</v>
      </c>
      <c r="B50" s="2" t="s">
        <v>3107</v>
      </c>
      <c r="C50" s="2"/>
    </row>
    <row r="51" spans="1:3" x14ac:dyDescent="0.25">
      <c r="A51" s="11" t="s">
        <v>61</v>
      </c>
      <c r="B51" s="2" t="s">
        <v>3108</v>
      </c>
      <c r="C51" s="2"/>
    </row>
    <row r="52" spans="1:3" x14ac:dyDescent="0.25">
      <c r="A52" s="11" t="s">
        <v>62</v>
      </c>
      <c r="B52" s="2" t="s">
        <v>3109</v>
      </c>
      <c r="C52" s="2"/>
    </row>
    <row r="53" spans="1:3" x14ac:dyDescent="0.25">
      <c r="A53" s="11" t="s">
        <v>63</v>
      </c>
      <c r="B53" s="2" t="s">
        <v>3110</v>
      </c>
      <c r="C53" s="2"/>
    </row>
    <row r="54" spans="1:3" x14ac:dyDescent="0.25">
      <c r="A54" s="11" t="s">
        <v>64</v>
      </c>
      <c r="B54" s="2" t="s">
        <v>3111</v>
      </c>
      <c r="C54" s="2"/>
    </row>
    <row r="55" spans="1:3" x14ac:dyDescent="0.25">
      <c r="A55" s="11" t="s">
        <v>65</v>
      </c>
      <c r="B55" s="2" t="s">
        <v>3112</v>
      </c>
      <c r="C55" s="2"/>
    </row>
    <row r="56" spans="1:3" x14ac:dyDescent="0.25">
      <c r="A56" s="11" t="s">
        <v>66</v>
      </c>
      <c r="B56" s="2" t="s">
        <v>66</v>
      </c>
      <c r="C56" s="2"/>
    </row>
    <row r="57" spans="1:3" x14ac:dyDescent="0.25">
      <c r="A57" s="11" t="s">
        <v>67</v>
      </c>
      <c r="B57" s="2" t="s">
        <v>3113</v>
      </c>
      <c r="C57" s="2"/>
    </row>
    <row r="58" spans="1:3" x14ac:dyDescent="0.25">
      <c r="A58" s="11" t="s">
        <v>68</v>
      </c>
      <c r="B58" s="2" t="s">
        <v>68</v>
      </c>
      <c r="C58" s="2"/>
    </row>
    <row r="59" spans="1:3" x14ac:dyDescent="0.25">
      <c r="A59" s="11" t="s">
        <v>69</v>
      </c>
      <c r="B59" s="2" t="s">
        <v>3114</v>
      </c>
      <c r="C59" s="2"/>
    </row>
    <row r="60" spans="1:3" x14ac:dyDescent="0.25">
      <c r="A60" s="11" t="s">
        <v>70</v>
      </c>
      <c r="B60" s="2" t="s">
        <v>3115</v>
      </c>
      <c r="C60" s="2"/>
    </row>
    <row r="61" spans="1:3" x14ac:dyDescent="0.25">
      <c r="A61" s="11" t="s">
        <v>71</v>
      </c>
      <c r="B61" s="2" t="s">
        <v>3116</v>
      </c>
      <c r="C61" s="2"/>
    </row>
    <row r="62" spans="1:3" x14ac:dyDescent="0.25">
      <c r="A62" s="11" t="s">
        <v>72</v>
      </c>
      <c r="B62" s="2" t="s">
        <v>3117</v>
      </c>
      <c r="C62" s="2"/>
    </row>
    <row r="63" spans="1:3" x14ac:dyDescent="0.25">
      <c r="A63" s="11" t="s">
        <v>73</v>
      </c>
      <c r="B63" s="2" t="s">
        <v>3118</v>
      </c>
      <c r="C63" s="2"/>
    </row>
    <row r="64" spans="1:3" x14ac:dyDescent="0.25">
      <c r="A64" s="11" t="s">
        <v>74</v>
      </c>
      <c r="B64" s="2" t="s">
        <v>3119</v>
      </c>
      <c r="C64" s="2"/>
    </row>
    <row r="65" spans="1:3" x14ac:dyDescent="0.25">
      <c r="A65" s="11" t="s">
        <v>75</v>
      </c>
      <c r="B65" s="2" t="s">
        <v>75</v>
      </c>
      <c r="C65" s="2"/>
    </row>
    <row r="66" spans="1:3" x14ac:dyDescent="0.25">
      <c r="A66" s="11" t="s">
        <v>76</v>
      </c>
      <c r="B66" s="2" t="s">
        <v>3120</v>
      </c>
      <c r="C66" s="2"/>
    </row>
    <row r="67" spans="1:3" x14ac:dyDescent="0.25">
      <c r="A67" s="11" t="s">
        <v>77</v>
      </c>
      <c r="B67" s="2" t="s">
        <v>3121</v>
      </c>
      <c r="C67" s="2"/>
    </row>
    <row r="68" spans="1:3" x14ac:dyDescent="0.25">
      <c r="A68" s="11" t="s">
        <v>78</v>
      </c>
      <c r="B68" s="2" t="s">
        <v>3122</v>
      </c>
      <c r="C68" s="2"/>
    </row>
    <row r="69" spans="1:3" x14ac:dyDescent="0.25">
      <c r="A69" s="11" t="s">
        <v>79</v>
      </c>
      <c r="B69" s="2" t="s">
        <v>3123</v>
      </c>
      <c r="C69" s="2"/>
    </row>
    <row r="70" spans="1:3" x14ac:dyDescent="0.25">
      <c r="A70" s="11" t="s">
        <v>80</v>
      </c>
      <c r="B70" s="2" t="s">
        <v>3124</v>
      </c>
      <c r="C70" s="2"/>
    </row>
    <row r="71" spans="1:3" x14ac:dyDescent="0.25">
      <c r="A71" s="11" t="s">
        <v>81</v>
      </c>
      <c r="B71" s="2" t="s">
        <v>3125</v>
      </c>
      <c r="C71" s="2"/>
    </row>
    <row r="72" spans="1:3" x14ac:dyDescent="0.25">
      <c r="A72" s="11" t="s">
        <v>82</v>
      </c>
      <c r="B72" s="2" t="s">
        <v>3126</v>
      </c>
      <c r="C72" s="2"/>
    </row>
    <row r="73" spans="1:3" x14ac:dyDescent="0.25">
      <c r="A73" s="11" t="s">
        <v>83</v>
      </c>
      <c r="B73" s="2" t="s">
        <v>83</v>
      </c>
      <c r="C73" s="2"/>
    </row>
    <row r="74" spans="1:3" x14ac:dyDescent="0.25">
      <c r="A74" s="11" t="s">
        <v>84</v>
      </c>
      <c r="B74" s="2" t="s">
        <v>3127</v>
      </c>
      <c r="C74" s="2"/>
    </row>
    <row r="75" spans="1:3" x14ac:dyDescent="0.25">
      <c r="A75" s="11" t="s">
        <v>85</v>
      </c>
      <c r="B75" s="2" t="s">
        <v>3128</v>
      </c>
      <c r="C75" s="2"/>
    </row>
    <row r="76" spans="1:3" x14ac:dyDescent="0.25">
      <c r="A76" s="11" t="s">
        <v>86</v>
      </c>
      <c r="B76" s="2" t="s">
        <v>3129</v>
      </c>
      <c r="C76" s="2"/>
    </row>
    <row r="77" spans="1:3" x14ac:dyDescent="0.25">
      <c r="A77" s="11" t="s">
        <v>87</v>
      </c>
      <c r="B77" s="2" t="s">
        <v>3130</v>
      </c>
      <c r="C77" s="2"/>
    </row>
    <row r="78" spans="1:3" x14ac:dyDescent="0.25">
      <c r="A78" s="11" t="s">
        <v>88</v>
      </c>
      <c r="B78" s="2" t="s">
        <v>3131</v>
      </c>
      <c r="C78" s="2"/>
    </row>
    <row r="79" spans="1:3" x14ac:dyDescent="0.25">
      <c r="A79" s="11" t="s">
        <v>89</v>
      </c>
      <c r="B79" s="2" t="s">
        <v>3132</v>
      </c>
      <c r="C79" s="2"/>
    </row>
    <row r="80" spans="1:3" x14ac:dyDescent="0.25">
      <c r="A80" s="11" t="s">
        <v>90</v>
      </c>
      <c r="B80" s="2" t="s">
        <v>3133</v>
      </c>
      <c r="C80" s="2"/>
    </row>
    <row r="81" spans="1:3" x14ac:dyDescent="0.25">
      <c r="A81" s="11" t="s">
        <v>91</v>
      </c>
      <c r="B81" s="2" t="s">
        <v>3115</v>
      </c>
      <c r="C81" s="2"/>
    </row>
    <row r="82" spans="1:3" x14ac:dyDescent="0.25">
      <c r="A82" s="11" t="s">
        <v>92</v>
      </c>
      <c r="B82" s="2" t="s">
        <v>3134</v>
      </c>
      <c r="C82" s="2" t="s">
        <v>3065</v>
      </c>
    </row>
    <row r="83" spans="1:3" x14ac:dyDescent="0.25">
      <c r="A83" s="11" t="s">
        <v>93</v>
      </c>
      <c r="B83" s="2" t="s">
        <v>3135</v>
      </c>
      <c r="C83" s="2"/>
    </row>
    <row r="84" spans="1:3" x14ac:dyDescent="0.25">
      <c r="A84" s="11" t="s">
        <v>94</v>
      </c>
      <c r="B84" s="2" t="s">
        <v>3136</v>
      </c>
      <c r="C84" s="2"/>
    </row>
    <row r="85" spans="1:3" x14ac:dyDescent="0.25">
      <c r="A85" s="11" t="s">
        <v>95</v>
      </c>
      <c r="B85" s="2" t="s">
        <v>3137</v>
      </c>
      <c r="C85" s="2"/>
    </row>
    <row r="86" spans="1:3" ht="30" x14ac:dyDescent="0.25">
      <c r="A86" s="11" t="s">
        <v>96</v>
      </c>
      <c r="B86" s="2" t="s">
        <v>3138</v>
      </c>
      <c r="C86" s="2" t="s">
        <v>3139</v>
      </c>
    </row>
    <row r="87" spans="1:3" ht="30" x14ac:dyDescent="0.25">
      <c r="A87" s="11" t="s">
        <v>97</v>
      </c>
      <c r="B87" s="2" t="s">
        <v>3140</v>
      </c>
      <c r="C87" s="2"/>
    </row>
    <row r="88" spans="1:3" ht="30" x14ac:dyDescent="0.25">
      <c r="A88" s="11" t="s">
        <v>98</v>
      </c>
      <c r="B88" s="2" t="s">
        <v>3141</v>
      </c>
      <c r="C88" s="2"/>
    </row>
    <row r="89" spans="1:3" x14ac:dyDescent="0.25">
      <c r="A89" s="11" t="s">
        <v>99</v>
      </c>
      <c r="B89" s="2" t="s">
        <v>99</v>
      </c>
      <c r="C89" s="2"/>
    </row>
    <row r="90" spans="1:3" ht="30" x14ac:dyDescent="0.25">
      <c r="A90" s="11" t="s">
        <v>100</v>
      </c>
      <c r="B90" s="2" t="s">
        <v>3142</v>
      </c>
      <c r="C90" s="2"/>
    </row>
    <row r="91" spans="1:3" x14ac:dyDescent="0.25">
      <c r="A91" s="11" t="s">
        <v>2450</v>
      </c>
      <c r="B91" s="2" t="s">
        <v>3143</v>
      </c>
      <c r="C91" s="2"/>
    </row>
    <row r="92" spans="1:3" x14ac:dyDescent="0.25">
      <c r="A92" s="11" t="s">
        <v>101</v>
      </c>
      <c r="B92" s="2" t="s">
        <v>3144</v>
      </c>
      <c r="C92" s="2" t="s">
        <v>3145</v>
      </c>
    </row>
    <row r="93" spans="1:3" x14ac:dyDescent="0.25">
      <c r="A93" s="11" t="s">
        <v>102</v>
      </c>
      <c r="B93" s="2" t="s">
        <v>3146</v>
      </c>
      <c r="C93" s="2" t="s">
        <v>3147</v>
      </c>
    </row>
    <row r="94" spans="1:3" ht="30" x14ac:dyDescent="0.25">
      <c r="A94" s="11" t="s">
        <v>103</v>
      </c>
      <c r="B94" s="2" t="s">
        <v>3148</v>
      </c>
      <c r="C94" s="2" t="s">
        <v>3149</v>
      </c>
    </row>
    <row r="95" spans="1:3" ht="30" x14ac:dyDescent="0.25">
      <c r="A95" s="11" t="s">
        <v>104</v>
      </c>
      <c r="B95" s="2" t="s">
        <v>3150</v>
      </c>
      <c r="C95" s="2"/>
    </row>
    <row r="96" spans="1:3" ht="45" x14ac:dyDescent="0.25">
      <c r="A96" s="11" t="s">
        <v>105</v>
      </c>
      <c r="B96" s="2" t="s">
        <v>3151</v>
      </c>
      <c r="C96" s="2" t="s">
        <v>3152</v>
      </c>
    </row>
    <row r="97" spans="1:3" x14ac:dyDescent="0.25">
      <c r="A97" s="11" t="s">
        <v>106</v>
      </c>
      <c r="B97" s="11" t="s">
        <v>106</v>
      </c>
      <c r="C97" s="2"/>
    </row>
    <row r="98" spans="1:3" x14ac:dyDescent="0.25">
      <c r="A98" s="11" t="s">
        <v>2394</v>
      </c>
      <c r="B98" s="11" t="s">
        <v>2394</v>
      </c>
      <c r="C98" s="2"/>
    </row>
    <row r="99" spans="1:3" x14ac:dyDescent="0.25">
      <c r="A99" s="8" t="s">
        <v>107</v>
      </c>
      <c r="B99" s="8" t="s">
        <v>107</v>
      </c>
      <c r="C99" s="2" t="s">
        <v>3153</v>
      </c>
    </row>
    <row r="100" spans="1:3" x14ac:dyDescent="0.25">
      <c r="A100" s="13" t="s">
        <v>108</v>
      </c>
      <c r="B100" s="13" t="s">
        <v>108</v>
      </c>
      <c r="C100" s="2"/>
    </row>
    <row r="101" spans="1:3" ht="30" x14ac:dyDescent="0.25">
      <c r="A101" s="11" t="s">
        <v>109</v>
      </c>
      <c r="B101" s="2" t="s">
        <v>3154</v>
      </c>
      <c r="C101" s="2" t="s">
        <v>3155</v>
      </c>
    </row>
    <row r="102" spans="1:3" ht="30" x14ac:dyDescent="0.25">
      <c r="A102" s="11" t="s">
        <v>110</v>
      </c>
      <c r="B102" s="2" t="s">
        <v>3156</v>
      </c>
      <c r="C102" s="2" t="s">
        <v>3157</v>
      </c>
    </row>
    <row r="103" spans="1:3" x14ac:dyDescent="0.25">
      <c r="A103" s="11" t="s">
        <v>2451</v>
      </c>
      <c r="B103" s="2" t="s">
        <v>3158</v>
      </c>
      <c r="C103" s="2" t="s">
        <v>3159</v>
      </c>
    </row>
    <row r="104" spans="1:3" x14ac:dyDescent="0.25">
      <c r="A104" s="11" t="s">
        <v>111</v>
      </c>
      <c r="B104" s="2" t="s">
        <v>3160</v>
      </c>
      <c r="C104" s="2"/>
    </row>
    <row r="105" spans="1:3" x14ac:dyDescent="0.25">
      <c r="A105" s="11" t="s">
        <v>112</v>
      </c>
      <c r="B105" s="2" t="s">
        <v>3161</v>
      </c>
      <c r="C105" s="2"/>
    </row>
    <row r="106" spans="1:3" ht="30" x14ac:dyDescent="0.25">
      <c r="A106" s="11" t="s">
        <v>113</v>
      </c>
      <c r="B106" s="2" t="s">
        <v>113</v>
      </c>
      <c r="C106" s="2" t="s">
        <v>3065</v>
      </c>
    </row>
    <row r="107" spans="1:3" ht="30" x14ac:dyDescent="0.25">
      <c r="A107" s="11" t="s">
        <v>115</v>
      </c>
      <c r="B107" s="2" t="s">
        <v>3162</v>
      </c>
      <c r="C107" s="2"/>
    </row>
    <row r="108" spans="1:3" x14ac:dyDescent="0.25">
      <c r="A108" s="11" t="s">
        <v>116</v>
      </c>
      <c r="B108" s="2" t="s">
        <v>3163</v>
      </c>
      <c r="C108" s="2"/>
    </row>
    <row r="109" spans="1:3" ht="30" x14ac:dyDescent="0.25">
      <c r="A109" s="11" t="s">
        <v>117</v>
      </c>
      <c r="B109" s="2" t="s">
        <v>3164</v>
      </c>
      <c r="C109" s="2"/>
    </row>
    <row r="110" spans="1:3" x14ac:dyDescent="0.25">
      <c r="A110" s="12" t="s">
        <v>2452</v>
      </c>
      <c r="B110" s="2" t="s">
        <v>3165</v>
      </c>
      <c r="C110" s="2" t="s">
        <v>3166</v>
      </c>
    </row>
    <row r="111" spans="1:3" x14ac:dyDescent="0.25">
      <c r="A111" s="12" t="s">
        <v>2453</v>
      </c>
      <c r="B111" s="2" t="s">
        <v>3167</v>
      </c>
      <c r="C111" s="2" t="s">
        <v>3168</v>
      </c>
    </row>
    <row r="112" spans="1:3" x14ac:dyDescent="0.25">
      <c r="A112" s="12" t="s">
        <v>2454</v>
      </c>
      <c r="B112" s="2" t="s">
        <v>3169</v>
      </c>
      <c r="C112" s="2" t="s">
        <v>3170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C7D71A-FF32-430C-B49F-BA9AAF78D2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2b76ab-ba4c-4ac4-aa63-404607c03737"/>
    <ds:schemaRef ds:uri="937c88cd-7616-47a1-9ace-68319ca0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BB8FDD-B389-406F-B355-148D761987D2}">
  <ds:schemaRefs>
    <ds:schemaRef ds:uri="http://schemas.microsoft.com/office/2006/metadata/properties"/>
    <ds:schemaRef ds:uri="http://schemas.microsoft.com/office/infopath/2007/PartnerControls"/>
    <ds:schemaRef ds:uri="b82b76ab-ba4c-4ac4-aa63-404607c03737"/>
    <ds:schemaRef ds:uri="937c88cd-7616-47a1-9ace-68319ca0fb31"/>
  </ds:schemaRefs>
</ds:datastoreItem>
</file>

<file path=customXml/itemProps3.xml><?xml version="1.0" encoding="utf-8"?>
<ds:datastoreItem xmlns:ds="http://schemas.openxmlformats.org/officeDocument/2006/customXml" ds:itemID="{E5DDFE5E-3A94-49BD-B25B-3EF616AEF08C}">
  <ds:schemaRefs>
    <ds:schemaRef ds:uri="http://schemas.microsoft.com/sharepoint/v3/contenttype/forms"/>
  </ds:schemaRefs>
</ds:datastoreItem>
</file>

<file path=docMetadata/LabelInfo.xml><?xml version="1.0" encoding="utf-8"?>
<clbl:labelList xmlns:clbl="http://schemas.microsoft.com/office/2020/mipLabelMetadata">
  <clbl:label id="{68c8ba09-b1ab-469b-9deb-e8cafaf6dfa5}" enabled="0" method="" siteId="{68c8ba09-b1ab-469b-9deb-e8cafaf6df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SAI1</vt:lpstr>
      <vt:lpstr>SAI2 y 3 (Muestra)</vt:lpstr>
      <vt:lpstr>DiccionarioVariables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Francisca Gutiérrez</dc:creator>
  <cp:keywords/>
  <dc:description/>
  <cp:lastModifiedBy>Pablo Brandi Walsen</cp:lastModifiedBy>
  <cp:revision/>
  <dcterms:created xsi:type="dcterms:W3CDTF">2024-11-05T14:41:56Z</dcterms:created>
  <dcterms:modified xsi:type="dcterms:W3CDTF">2026-10-19T14:36:44Z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